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保障村卫生室运行情况表" sheetId="1" r:id="rId1"/>
    <sheet name="2名全科医生全覆盖情况表" sheetId="2" r:id="rId2"/>
  </sheets>
  <calcPr calcId="144525"/>
</workbook>
</file>

<file path=xl/sharedStrings.xml><?xml version="1.0" encoding="utf-8"?>
<sst xmlns="http://schemas.openxmlformats.org/spreadsheetml/2006/main" count="289" uniqueCount="204">
  <si>
    <t>改善和保障村卫生室运行条件情况表</t>
  </si>
  <si>
    <t>县市区</t>
  </si>
  <si>
    <t>行政村数量(个）</t>
  </si>
  <si>
    <t>村卫生室运行经费任务数（万元）</t>
  </si>
  <si>
    <t>资金到位经费（万元）</t>
  </si>
  <si>
    <t>资金到位率（%)</t>
  </si>
  <si>
    <t>辖区内在岗乡村医生数（个）</t>
  </si>
  <si>
    <t>在岗乡村医生参加基本养老保险数（个）</t>
  </si>
  <si>
    <t>在岗乡村医生参加基本养老保险率（%）</t>
  </si>
  <si>
    <t>企业职工基本养老</t>
  </si>
  <si>
    <t>省级财政到位经费</t>
  </si>
  <si>
    <t>市县区财政到位经费</t>
  </si>
  <si>
    <t>45周岁以下（不含）</t>
  </si>
  <si>
    <t>45周-60周岁</t>
  </si>
  <si>
    <t>小计（60周岁以下）</t>
  </si>
  <si>
    <t>60周岁（含）以上</t>
  </si>
  <si>
    <t>合计（在岗乡村医生数）</t>
  </si>
  <si>
    <t>小计</t>
  </si>
  <si>
    <t>45周岁-60周岁</t>
  </si>
  <si>
    <t>60周岁以下</t>
  </si>
  <si>
    <t>参加城镇企业职工基本养老保险（含灵活就业人员养老保险）</t>
  </si>
  <si>
    <t>参加城乡居民养老保险等基本养老保险</t>
  </si>
  <si>
    <t>参加其他养老保险</t>
  </si>
  <si>
    <t>45岁以下在岗乡村医生参加城镇企业职工基本养老保险数（含灵活就业人员养老保险）</t>
  </si>
  <si>
    <t>45岁以下在岗乡村医生参加城镇企业职工基本养老保险参保率（含灵活就业人员养老保险）</t>
  </si>
  <si>
    <t>合计</t>
  </si>
  <si>
    <t>赫山区</t>
  </si>
  <si>
    <t>资阳区</t>
  </si>
  <si>
    <t>大通湖区</t>
  </si>
  <si>
    <t>高新区</t>
  </si>
  <si>
    <t>沅江市</t>
  </si>
  <si>
    <t>桃江县</t>
  </si>
  <si>
    <t>南县</t>
  </si>
  <si>
    <t>安化县</t>
  </si>
  <si>
    <t>益阳市建制乡镇卫生院2名全科医生全覆盖情况表</t>
  </si>
  <si>
    <t>序号</t>
  </si>
  <si>
    <t>区县市</t>
  </si>
  <si>
    <t>乡镇、街道名称</t>
  </si>
  <si>
    <t>建制乡镇卫生院名称</t>
  </si>
  <si>
    <t>全科医生配备任务数（个）</t>
  </si>
  <si>
    <t>已配备全科医生数（个）</t>
  </si>
  <si>
    <t>高明乡</t>
  </si>
  <si>
    <t>安化县高明乡卫生院</t>
  </si>
  <si>
    <t>清塘铺镇</t>
  </si>
  <si>
    <t>安化县清塘铺镇中心卫生院</t>
  </si>
  <si>
    <t>乐安镇</t>
  </si>
  <si>
    <t>安化县乐安镇卫生院</t>
  </si>
  <si>
    <t>梅城镇</t>
  </si>
  <si>
    <t>安化县梅城镇卫生院</t>
  </si>
  <si>
    <t>仙溪镇</t>
  </si>
  <si>
    <t>安化县仙溪镇中心卫生院</t>
  </si>
  <si>
    <t>长塘镇</t>
  </si>
  <si>
    <t>安化县长塘镇卫生院</t>
  </si>
  <si>
    <t>大福镇</t>
  </si>
  <si>
    <t>安化县大福镇中心卫生院</t>
  </si>
  <si>
    <t>滔溪镇</t>
  </si>
  <si>
    <t>安化县滔溪镇卫生院</t>
  </si>
  <si>
    <t>小淹镇</t>
  </si>
  <si>
    <t>安化县小淹镇中心卫生院</t>
  </si>
  <si>
    <t>江南镇</t>
  </si>
  <si>
    <t>安化县江南镇卫生院</t>
  </si>
  <si>
    <t>田庄乡</t>
  </si>
  <si>
    <t>安化县田庄乡卫生院</t>
  </si>
  <si>
    <t>东坪镇</t>
  </si>
  <si>
    <t>安化县东坪镇卫生院</t>
  </si>
  <si>
    <t>龙塘乡</t>
  </si>
  <si>
    <t>安化县龙塘乡卫生院</t>
  </si>
  <si>
    <t>冷市镇</t>
  </si>
  <si>
    <t>安化县冷市镇卫生院</t>
  </si>
  <si>
    <t>羊角塘镇</t>
  </si>
  <si>
    <t>安化县羊角塘镇中心卫生院</t>
  </si>
  <si>
    <t>柘溪镇</t>
  </si>
  <si>
    <t>安化县柘溪镇卫生院</t>
  </si>
  <si>
    <t>马路镇</t>
  </si>
  <si>
    <t>安化县马路镇中心卫生院</t>
  </si>
  <si>
    <t>奎溪镇</t>
  </si>
  <si>
    <t>安化县奎溪镇卫生院</t>
  </si>
  <si>
    <t>平口镇</t>
  </si>
  <si>
    <t>安化县平口镇中心卫生院</t>
  </si>
  <si>
    <t>渠江镇</t>
  </si>
  <si>
    <t>安化县渠江镇卫生院</t>
  </si>
  <si>
    <t>烟溪镇</t>
  </si>
  <si>
    <t>安化县烟溪镇中心卫生院</t>
  </si>
  <si>
    <t>南金乡</t>
  </si>
  <si>
    <t>安化县南金乡卫生院</t>
  </si>
  <si>
    <t>古楼乡</t>
  </si>
  <si>
    <t>安化县古楼乡卫生院</t>
  </si>
  <si>
    <t>河坝镇</t>
  </si>
  <si>
    <t>大通湖区河坝镇卫生院</t>
  </si>
  <si>
    <t>千山红镇</t>
  </si>
  <si>
    <t>大通湖区千山红镇中心卫生院</t>
  </si>
  <si>
    <t>金盆镇</t>
  </si>
  <si>
    <t>大通湖区金盆镇卫生院</t>
  </si>
  <si>
    <t>北洲子镇</t>
  </si>
  <si>
    <t>大通湖区北洲子镇卫生院</t>
  </si>
  <si>
    <t>谢林港镇　</t>
  </si>
  <si>
    <t>高新区谢林港镇卫生院</t>
  </si>
  <si>
    <t>兰溪镇</t>
  </si>
  <si>
    <t>赫山区兰溪镇中心卫生院</t>
  </si>
  <si>
    <t>欧江岔镇</t>
  </si>
  <si>
    <t>赫山区欧江岔镇中心卫生院</t>
  </si>
  <si>
    <t>泥江口镇</t>
  </si>
  <si>
    <t>赫山区泥江口镇中心卫生院</t>
  </si>
  <si>
    <t>沧水铺镇</t>
  </si>
  <si>
    <t>赫山区沧水铺镇中心卫生院</t>
  </si>
  <si>
    <t>岳家桥镇</t>
  </si>
  <si>
    <t>赫山区岳家桥镇中心卫生院</t>
  </si>
  <si>
    <t>八字哨镇</t>
  </si>
  <si>
    <t>赫山区八字哨镇卫生院</t>
  </si>
  <si>
    <t>泉交河镇</t>
  </si>
  <si>
    <t>赫山区泉交河镇卫生院</t>
  </si>
  <si>
    <t>新市渡镇</t>
  </si>
  <si>
    <t>赫山区新市渡镇卫生院</t>
  </si>
  <si>
    <t>衡龙桥镇</t>
  </si>
  <si>
    <t>赫山区衡龙桥镇卫生院</t>
  </si>
  <si>
    <t>笔架山乡</t>
  </si>
  <si>
    <t>赫山区笔架山乡卫生院</t>
  </si>
  <si>
    <t>南  县</t>
  </si>
  <si>
    <t>青树嘴</t>
  </si>
  <si>
    <t>南县青树嘴镇中心卫生院</t>
  </si>
  <si>
    <t>华阁镇</t>
  </si>
  <si>
    <t>南县华阁镇中心卫生院</t>
  </si>
  <si>
    <t>明山头镇</t>
  </si>
  <si>
    <t>南县明山头镇中心卫生院</t>
  </si>
  <si>
    <t>茅草街镇</t>
  </si>
  <si>
    <t>南县茅草街镇中心卫生院</t>
  </si>
  <si>
    <t>武圣宫镇</t>
  </si>
  <si>
    <t>南县武圣宫镇中心卫生院</t>
  </si>
  <si>
    <t>南洲镇</t>
  </si>
  <si>
    <t>南县南洲镇卫生院</t>
  </si>
  <si>
    <t>麻河口镇</t>
  </si>
  <si>
    <t>南县麻河口镇卫生院</t>
  </si>
  <si>
    <t>厂窖镇</t>
  </si>
  <si>
    <t>南县厂窖镇卫生院</t>
  </si>
  <si>
    <t>中鱼口乡</t>
  </si>
  <si>
    <t>南县中鱼口乡卫生院</t>
  </si>
  <si>
    <t>三仙湖镇</t>
  </si>
  <si>
    <t>南县三仙湖镇卫生院</t>
  </si>
  <si>
    <t>乌嘴乡</t>
  </si>
  <si>
    <t>南县乌嘴乡卫生院</t>
  </si>
  <si>
    <t>浪拨湖镇</t>
  </si>
  <si>
    <t>南县浪拔湖镇卫生院</t>
  </si>
  <si>
    <t>桃花江镇</t>
  </si>
  <si>
    <t>桃江县桃花江镇卫生院</t>
  </si>
  <si>
    <t>浮邱山乡</t>
  </si>
  <si>
    <t>桃江县浮邱山乡卫生院</t>
  </si>
  <si>
    <t>修山镇</t>
  </si>
  <si>
    <t>桃江县修山镇卫生院</t>
  </si>
  <si>
    <t>高桥乡</t>
  </si>
  <si>
    <t>桃江县高桥乡卫生院</t>
  </si>
  <si>
    <t>沾溪镇</t>
  </si>
  <si>
    <t>桃江县沾溪镇卫生院</t>
  </si>
  <si>
    <t>鸬鹚渡镇</t>
  </si>
  <si>
    <t>桃江县鸬鹚渡镇卫生院</t>
  </si>
  <si>
    <t>鲊埠回族乡</t>
  </si>
  <si>
    <t>桃江县鲊埠回族乡卫生院</t>
  </si>
  <si>
    <t>马迹塘镇</t>
  </si>
  <si>
    <t>桃江县马迹塘镇卫生院</t>
  </si>
  <si>
    <t>石牛江镇</t>
  </si>
  <si>
    <t>桃江县石牛江镇卫生院</t>
  </si>
  <si>
    <t>三堂街镇</t>
  </si>
  <si>
    <t>桃江县三堂街镇中心卫生院</t>
  </si>
  <si>
    <t>大栗港镇</t>
  </si>
  <si>
    <t>桃江县大栗港镇中心卫生院</t>
  </si>
  <si>
    <t>牛田镇</t>
  </si>
  <si>
    <t>桃江县牛田镇中心卫生院</t>
  </si>
  <si>
    <t>武潭镇</t>
  </si>
  <si>
    <t>桃江县武潭镇中心卫生院</t>
  </si>
  <si>
    <t>松木塘镇</t>
  </si>
  <si>
    <t>桃江县松木塘镇中心卫生院</t>
  </si>
  <si>
    <t>灰山港镇</t>
  </si>
  <si>
    <t>桃江县灰山港镇中心卫生院</t>
  </si>
  <si>
    <t>新桥河镇</t>
  </si>
  <si>
    <t>资阳区新桥河镇中心卫生院</t>
  </si>
  <si>
    <t>沙头镇</t>
  </si>
  <si>
    <t>资阳区沙头镇中心卫生院</t>
  </si>
  <si>
    <t>长春镇</t>
  </si>
  <si>
    <t>资阳区长春镇卫生院</t>
  </si>
  <si>
    <t>迎丰桥镇</t>
  </si>
  <si>
    <t>资阳区迎丰桥镇卫生院</t>
  </si>
  <si>
    <t>张家塞乡</t>
  </si>
  <si>
    <t>资阳区张家塞乡卫生院</t>
  </si>
  <si>
    <t>茈湖口镇</t>
  </si>
  <si>
    <t>资阳区茈湖口镇卫生院</t>
  </si>
  <si>
    <t>草尾镇</t>
  </si>
  <si>
    <t>沅江市草尾镇中心卫生院</t>
  </si>
  <si>
    <t>黄茅洲镇</t>
  </si>
  <si>
    <t>沅江市黄茅洲镇中心卫生院</t>
  </si>
  <si>
    <t>阳罗洲镇</t>
  </si>
  <si>
    <t>沅江市阳罗洲镇中心卫生院</t>
  </si>
  <si>
    <t>南大膳镇</t>
  </si>
  <si>
    <t>沅江市南大膳镇中心卫生院</t>
  </si>
  <si>
    <t>泗湖山镇</t>
  </si>
  <si>
    <t>沅江市泗湖山镇中心卫生院</t>
  </si>
  <si>
    <t>茶盘洲镇</t>
  </si>
  <si>
    <t>沅江市茶盘洲镇卫生院</t>
  </si>
  <si>
    <t>共华镇</t>
  </si>
  <si>
    <t>沅江市共华镇卫生院</t>
  </si>
  <si>
    <t>南嘴镇</t>
  </si>
  <si>
    <t>沅江市南嘴镇卫生院</t>
  </si>
  <si>
    <t>新湾镇</t>
  </si>
  <si>
    <t>沅江市新湾镇卫生院</t>
  </si>
  <si>
    <t>四季红镇</t>
  </si>
  <si>
    <t>沅江市四季红镇卫生院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</si>
</sst>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sz val="22"/>
      <color theme="1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10" borderId="13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2" borderId="1" xfId="53" applyNumberFormat="1" applyFont="1" applyFill="1" applyBorder="1" applyAlignment="1">
      <alignment horizontal="center" vertical="center"/>
    </xf>
    <xf numFmtId="0" fontId="7" fillId="2" borderId="1" xfId="5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51" applyNumberFormat="1" applyFont="1" applyFill="1" applyBorder="1" applyAlignment="1">
      <alignment horizontal="center" vertical="center"/>
    </xf>
    <xf numFmtId="0" fontId="7" fillId="2" borderId="1" xfId="19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0" fontId="10" fillId="0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13" xfId="53"/>
    <cellStyle name="常规 11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W14"/>
  <sheetViews>
    <sheetView topLeftCell="A5" workbookViewId="0">
      <selection activeCell="N6" sqref="N6"/>
    </sheetView>
  </sheetViews>
  <sheetFormatPr defaultColWidth="9" defaultRowHeight="13.5"/>
  <cols>
    <col min="2" max="2" width="5.25" customWidth="1"/>
    <col min="3" max="3" width="6" customWidth="1"/>
    <col min="4" max="5" width="6.5" customWidth="1"/>
    <col min="6" max="6" width="7.75" customWidth="1"/>
    <col min="7" max="7" width="5.625" customWidth="1"/>
    <col min="8" max="9" width="4.75" customWidth="1"/>
    <col min="10" max="10" width="5" customWidth="1"/>
    <col min="11" max="11" width="5.25" customWidth="1"/>
    <col min="12" max="12" width="4.875" customWidth="1"/>
    <col min="13" max="13" width="4.5" customWidth="1"/>
    <col min="14" max="14" width="4.75" customWidth="1"/>
    <col min="15" max="16" width="7.25" customWidth="1"/>
    <col min="17" max="17" width="7.75" customWidth="1"/>
    <col min="18" max="19" width="5.25" customWidth="1"/>
    <col min="20" max="20" width="4" customWidth="1"/>
    <col min="21" max="21" width="5.5" customWidth="1"/>
    <col min="22" max="22" width="6.5" customWidth="1"/>
    <col min="23" max="23" width="7.5" customWidth="1"/>
  </cols>
  <sheetData>
    <row r="2" ht="28.5" spans="1:2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4" ht="32" customHeight="1" spans="1:23">
      <c r="A4" s="18" t="s">
        <v>1</v>
      </c>
      <c r="B4" s="18" t="s">
        <v>2</v>
      </c>
      <c r="C4" s="19" t="s">
        <v>3</v>
      </c>
      <c r="D4" s="20" t="s">
        <v>4</v>
      </c>
      <c r="E4" s="21"/>
      <c r="F4" s="19" t="s">
        <v>5</v>
      </c>
      <c r="G4" s="22" t="s">
        <v>6</v>
      </c>
      <c r="H4" s="23"/>
      <c r="I4" s="23"/>
      <c r="J4" s="23"/>
      <c r="K4" s="36"/>
      <c r="L4" s="18" t="s">
        <v>7</v>
      </c>
      <c r="M4" s="18"/>
      <c r="N4" s="18"/>
      <c r="O4" s="18" t="s">
        <v>8</v>
      </c>
      <c r="P4" s="18"/>
      <c r="Q4" s="18"/>
      <c r="R4" s="18" t="s">
        <v>7</v>
      </c>
      <c r="S4" s="18"/>
      <c r="T4" s="18"/>
      <c r="U4" s="18"/>
      <c r="V4" s="40" t="s">
        <v>9</v>
      </c>
      <c r="W4" s="41"/>
    </row>
    <row r="5" ht="207" customHeight="1" spans="1:23">
      <c r="A5" s="18"/>
      <c r="B5" s="18"/>
      <c r="C5" s="19"/>
      <c r="D5" s="19" t="s">
        <v>10</v>
      </c>
      <c r="E5" s="19" t="s">
        <v>11</v>
      </c>
      <c r="F5" s="19"/>
      <c r="G5" s="18" t="s">
        <v>12</v>
      </c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12</v>
      </c>
      <c r="M5" s="18" t="s">
        <v>13</v>
      </c>
      <c r="N5" s="18" t="s">
        <v>17</v>
      </c>
      <c r="O5" s="18" t="s">
        <v>12</v>
      </c>
      <c r="P5" s="18" t="s">
        <v>18</v>
      </c>
      <c r="Q5" s="18" t="s">
        <v>19</v>
      </c>
      <c r="R5" s="42" t="s">
        <v>20</v>
      </c>
      <c r="S5" s="42" t="s">
        <v>21</v>
      </c>
      <c r="T5" s="18" t="s">
        <v>22</v>
      </c>
      <c r="U5" s="43" t="s">
        <v>17</v>
      </c>
      <c r="V5" s="44" t="s">
        <v>23</v>
      </c>
      <c r="W5" s="44" t="s">
        <v>24</v>
      </c>
    </row>
    <row r="6" ht="25" customHeight="1" spans="1:23">
      <c r="A6" s="24" t="s">
        <v>25</v>
      </c>
      <c r="B6" s="24">
        <f t="shared" ref="B6:E6" si="0">SUM(B7:B14)</f>
        <v>1139</v>
      </c>
      <c r="C6" s="24">
        <f t="shared" si="0"/>
        <v>683.4</v>
      </c>
      <c r="D6" s="25">
        <f t="shared" si="0"/>
        <v>341.7</v>
      </c>
      <c r="E6" s="25">
        <f t="shared" si="0"/>
        <v>343.8</v>
      </c>
      <c r="F6" s="26">
        <f t="shared" ref="F6:F11" si="1">(D6+E6)/C6</f>
        <v>1.00307287093942</v>
      </c>
      <c r="G6" s="27">
        <f t="shared" ref="G6:J6" si="2">SUM(G7:G14)</f>
        <v>1015</v>
      </c>
      <c r="H6" s="27">
        <f t="shared" si="2"/>
        <v>1385</v>
      </c>
      <c r="I6" s="27">
        <v>2400</v>
      </c>
      <c r="J6" s="27">
        <f t="shared" si="2"/>
        <v>498</v>
      </c>
      <c r="K6" s="27">
        <v>2898</v>
      </c>
      <c r="L6" s="27">
        <f t="shared" ref="L6:N6" si="3">SUM(L7:L14)</f>
        <v>1015</v>
      </c>
      <c r="M6" s="27">
        <f t="shared" si="3"/>
        <v>1385</v>
      </c>
      <c r="N6" s="27">
        <f t="shared" si="3"/>
        <v>2400</v>
      </c>
      <c r="O6" s="37">
        <f t="shared" ref="O6:Q6" si="4">L6/G6</f>
        <v>1</v>
      </c>
      <c r="P6" s="37">
        <f t="shared" si="4"/>
        <v>1</v>
      </c>
      <c r="Q6" s="37">
        <f t="shared" si="4"/>
        <v>1</v>
      </c>
      <c r="R6" s="27">
        <f t="shared" ref="R6:V6" si="5">SUM(R7:R14)</f>
        <v>1824</v>
      </c>
      <c r="S6" s="27">
        <f t="shared" si="5"/>
        <v>562</v>
      </c>
      <c r="T6" s="27">
        <f t="shared" si="5"/>
        <v>14</v>
      </c>
      <c r="U6" s="27">
        <f t="shared" si="5"/>
        <v>2400</v>
      </c>
      <c r="V6" s="25">
        <f t="shared" si="5"/>
        <v>955</v>
      </c>
      <c r="W6" s="45">
        <f>V6/G6</f>
        <v>0.940886699507389</v>
      </c>
    </row>
    <row r="7" ht="25" customHeight="1" spans="1:23">
      <c r="A7" s="24" t="s">
        <v>26</v>
      </c>
      <c r="B7" s="24">
        <v>147</v>
      </c>
      <c r="C7" s="18">
        <v>88.2</v>
      </c>
      <c r="D7" s="25">
        <v>44.1</v>
      </c>
      <c r="E7" s="25">
        <v>44.1</v>
      </c>
      <c r="F7" s="26">
        <v>1</v>
      </c>
      <c r="G7" s="27">
        <v>177</v>
      </c>
      <c r="H7" s="27">
        <v>162</v>
      </c>
      <c r="I7" s="27">
        <v>339</v>
      </c>
      <c r="J7" s="27">
        <v>63</v>
      </c>
      <c r="K7" s="27">
        <v>402</v>
      </c>
      <c r="L7" s="27">
        <v>177</v>
      </c>
      <c r="M7" s="27">
        <v>162</v>
      </c>
      <c r="N7" s="27">
        <v>339</v>
      </c>
      <c r="O7" s="37">
        <v>1</v>
      </c>
      <c r="P7" s="37">
        <v>1</v>
      </c>
      <c r="Q7" s="37">
        <v>1</v>
      </c>
      <c r="R7" s="27">
        <v>289</v>
      </c>
      <c r="S7" s="27">
        <v>50</v>
      </c>
      <c r="T7" s="27">
        <v>0</v>
      </c>
      <c r="U7" s="27">
        <v>339</v>
      </c>
      <c r="V7" s="25">
        <v>172</v>
      </c>
      <c r="W7" s="45">
        <v>0.9716</v>
      </c>
    </row>
    <row r="8" ht="25" customHeight="1" spans="1:23">
      <c r="A8" s="24" t="s">
        <v>27</v>
      </c>
      <c r="B8" s="24">
        <v>88</v>
      </c>
      <c r="C8" s="18">
        <f t="shared" ref="C8:C14" si="6">B8*0.6</f>
        <v>52.8</v>
      </c>
      <c r="D8" s="28">
        <v>26.4</v>
      </c>
      <c r="E8" s="28">
        <v>26.4</v>
      </c>
      <c r="F8" s="26">
        <f t="shared" si="1"/>
        <v>1</v>
      </c>
      <c r="G8" s="28">
        <v>85</v>
      </c>
      <c r="H8" s="28">
        <v>95</v>
      </c>
      <c r="I8" s="24">
        <f t="shared" ref="I8:N8" si="7">G8+H8</f>
        <v>180</v>
      </c>
      <c r="J8" s="28">
        <v>31</v>
      </c>
      <c r="K8" s="24">
        <f t="shared" si="7"/>
        <v>211</v>
      </c>
      <c r="L8" s="28">
        <v>85</v>
      </c>
      <c r="M8" s="28">
        <v>95</v>
      </c>
      <c r="N8" s="24">
        <f t="shared" si="7"/>
        <v>180</v>
      </c>
      <c r="O8" s="38">
        <f t="shared" ref="O8:Q8" si="8">L8/G8</f>
        <v>1</v>
      </c>
      <c r="P8" s="38">
        <f t="shared" si="8"/>
        <v>1</v>
      </c>
      <c r="Q8" s="39">
        <f t="shared" si="8"/>
        <v>1</v>
      </c>
      <c r="R8" s="28">
        <v>155</v>
      </c>
      <c r="S8" s="28">
        <v>25</v>
      </c>
      <c r="T8" s="28">
        <v>0</v>
      </c>
      <c r="U8" s="24">
        <f t="shared" ref="U8:U11" si="9">R8+S8+T8</f>
        <v>180</v>
      </c>
      <c r="V8" s="30">
        <v>85</v>
      </c>
      <c r="W8" s="39">
        <v>1</v>
      </c>
    </row>
    <row r="9" ht="25" customHeight="1" spans="1:23">
      <c r="A9" s="24" t="s">
        <v>28</v>
      </c>
      <c r="B9" s="24">
        <v>27</v>
      </c>
      <c r="C9" s="18">
        <v>16.2</v>
      </c>
      <c r="D9" s="28">
        <v>8.1</v>
      </c>
      <c r="E9" s="28">
        <v>8.1</v>
      </c>
      <c r="F9" s="26">
        <v>1</v>
      </c>
      <c r="G9" s="29">
        <v>19</v>
      </c>
      <c r="H9" s="29">
        <v>32</v>
      </c>
      <c r="I9" s="24">
        <f t="shared" ref="I9:N9" si="10">G9+H9</f>
        <v>51</v>
      </c>
      <c r="J9" s="29">
        <v>2</v>
      </c>
      <c r="K9" s="24">
        <f t="shared" si="10"/>
        <v>53</v>
      </c>
      <c r="L9" s="29">
        <v>19</v>
      </c>
      <c r="M9" s="29">
        <v>32</v>
      </c>
      <c r="N9" s="24">
        <f t="shared" si="10"/>
        <v>51</v>
      </c>
      <c r="O9" s="39">
        <f t="shared" ref="O9:Q9" si="11">L9/G9</f>
        <v>1</v>
      </c>
      <c r="P9" s="39">
        <f t="shared" si="11"/>
        <v>1</v>
      </c>
      <c r="Q9" s="39">
        <f t="shared" si="11"/>
        <v>1</v>
      </c>
      <c r="R9" s="29">
        <v>51</v>
      </c>
      <c r="S9" s="29"/>
      <c r="T9" s="29">
        <v>0</v>
      </c>
      <c r="U9" s="24">
        <f t="shared" si="9"/>
        <v>51</v>
      </c>
      <c r="V9" s="24">
        <v>19</v>
      </c>
      <c r="W9" s="39">
        <v>1</v>
      </c>
    </row>
    <row r="10" ht="25" customHeight="1" spans="1:23">
      <c r="A10" s="24" t="s">
        <v>29</v>
      </c>
      <c r="B10" s="24">
        <v>10</v>
      </c>
      <c r="C10" s="18">
        <v>6</v>
      </c>
      <c r="D10" s="28">
        <v>3</v>
      </c>
      <c r="E10" s="28">
        <v>3</v>
      </c>
      <c r="F10" s="26">
        <v>1</v>
      </c>
      <c r="G10" s="30">
        <v>17</v>
      </c>
      <c r="H10" s="30">
        <v>15</v>
      </c>
      <c r="I10" s="24">
        <f t="shared" ref="I10:N10" si="12">G10+H10</f>
        <v>32</v>
      </c>
      <c r="J10" s="30">
        <v>4</v>
      </c>
      <c r="K10" s="24">
        <f t="shared" si="12"/>
        <v>36</v>
      </c>
      <c r="L10" s="30">
        <v>17</v>
      </c>
      <c r="M10" s="30">
        <v>15</v>
      </c>
      <c r="N10" s="24">
        <f t="shared" si="12"/>
        <v>32</v>
      </c>
      <c r="O10" s="38">
        <f t="shared" ref="O10:Q10" si="13">L10/G10</f>
        <v>1</v>
      </c>
      <c r="P10" s="38">
        <f t="shared" si="13"/>
        <v>1</v>
      </c>
      <c r="Q10" s="39">
        <f t="shared" si="13"/>
        <v>1</v>
      </c>
      <c r="R10" s="30">
        <v>23</v>
      </c>
      <c r="S10" s="30">
        <v>9</v>
      </c>
      <c r="T10" s="30">
        <v>0</v>
      </c>
      <c r="U10" s="24">
        <f t="shared" si="9"/>
        <v>32</v>
      </c>
      <c r="V10" s="24">
        <v>14</v>
      </c>
      <c r="W10" s="39">
        <v>0.82</v>
      </c>
    </row>
    <row r="11" ht="25" customHeight="1" spans="1:23">
      <c r="A11" s="24" t="s">
        <v>30</v>
      </c>
      <c r="B11" s="24">
        <v>156</v>
      </c>
      <c r="C11" s="18">
        <f t="shared" si="6"/>
        <v>93.6</v>
      </c>
      <c r="D11" s="28">
        <v>46.8</v>
      </c>
      <c r="E11" s="28">
        <v>46.8</v>
      </c>
      <c r="F11" s="26">
        <f t="shared" si="1"/>
        <v>1</v>
      </c>
      <c r="G11" s="31">
        <v>98</v>
      </c>
      <c r="H11" s="31">
        <v>164</v>
      </c>
      <c r="I11" s="24">
        <v>262</v>
      </c>
      <c r="J11" s="31">
        <v>77</v>
      </c>
      <c r="K11" s="24">
        <f>I11+J11</f>
        <v>339</v>
      </c>
      <c r="L11" s="31">
        <v>98</v>
      </c>
      <c r="M11" s="31">
        <v>164</v>
      </c>
      <c r="N11" s="24">
        <f>L11+M11</f>
        <v>262</v>
      </c>
      <c r="O11" s="38">
        <f t="shared" ref="O11:Q11" si="14">L11/G11</f>
        <v>1</v>
      </c>
      <c r="P11" s="38">
        <f t="shared" si="14"/>
        <v>1</v>
      </c>
      <c r="Q11" s="39">
        <f t="shared" si="14"/>
        <v>1</v>
      </c>
      <c r="R11" s="31">
        <v>196</v>
      </c>
      <c r="S11" s="31">
        <v>66</v>
      </c>
      <c r="T11" s="31"/>
      <c r="U11" s="24">
        <f t="shared" si="9"/>
        <v>262</v>
      </c>
      <c r="V11" s="24">
        <v>98</v>
      </c>
      <c r="W11" s="26">
        <v>1</v>
      </c>
    </row>
    <row r="12" ht="25" customHeight="1" spans="1:23">
      <c r="A12" s="24" t="s">
        <v>31</v>
      </c>
      <c r="B12" s="24">
        <v>215</v>
      </c>
      <c r="C12" s="18">
        <f t="shared" si="6"/>
        <v>129</v>
      </c>
      <c r="D12" s="28">
        <v>64.5</v>
      </c>
      <c r="E12" s="28">
        <v>64.5</v>
      </c>
      <c r="F12" s="26">
        <v>1</v>
      </c>
      <c r="G12" s="28">
        <v>246</v>
      </c>
      <c r="H12" s="28">
        <v>243</v>
      </c>
      <c r="I12" s="24">
        <v>489</v>
      </c>
      <c r="J12" s="28">
        <v>105</v>
      </c>
      <c r="K12" s="24">
        <v>594</v>
      </c>
      <c r="L12" s="28">
        <v>246</v>
      </c>
      <c r="M12" s="28">
        <v>243</v>
      </c>
      <c r="N12" s="24">
        <v>489</v>
      </c>
      <c r="O12" s="26">
        <v>1</v>
      </c>
      <c r="P12" s="26">
        <v>1</v>
      </c>
      <c r="Q12" s="26">
        <v>1</v>
      </c>
      <c r="R12" s="28">
        <v>378</v>
      </c>
      <c r="S12" s="28">
        <v>111</v>
      </c>
      <c r="T12" s="28"/>
      <c r="U12" s="24">
        <v>489</v>
      </c>
      <c r="V12" s="24">
        <v>231</v>
      </c>
      <c r="W12" s="26">
        <v>0.939</v>
      </c>
    </row>
    <row r="13" ht="25" customHeight="1" spans="1:23">
      <c r="A13" s="24" t="s">
        <v>32</v>
      </c>
      <c r="B13" s="24">
        <v>125</v>
      </c>
      <c r="C13" s="18">
        <f t="shared" si="6"/>
        <v>75</v>
      </c>
      <c r="D13" s="28">
        <v>37.5</v>
      </c>
      <c r="E13" s="28">
        <v>39.6</v>
      </c>
      <c r="F13" s="26">
        <v>1.028</v>
      </c>
      <c r="G13" s="32">
        <v>108</v>
      </c>
      <c r="H13" s="32">
        <v>228</v>
      </c>
      <c r="I13" s="24">
        <f t="shared" ref="I13:N13" si="15">G13+H13</f>
        <v>336</v>
      </c>
      <c r="J13" s="32">
        <v>82</v>
      </c>
      <c r="K13" s="24">
        <f t="shared" si="15"/>
        <v>418</v>
      </c>
      <c r="L13" s="32">
        <v>108</v>
      </c>
      <c r="M13" s="32">
        <v>228</v>
      </c>
      <c r="N13" s="24">
        <f t="shared" si="15"/>
        <v>336</v>
      </c>
      <c r="O13" s="39">
        <f t="shared" ref="O13:Q13" si="16">L13/G13</f>
        <v>1</v>
      </c>
      <c r="P13" s="39">
        <f t="shared" si="16"/>
        <v>1</v>
      </c>
      <c r="Q13" s="39">
        <f t="shared" si="16"/>
        <v>1</v>
      </c>
      <c r="R13" s="32">
        <v>226</v>
      </c>
      <c r="S13" s="32">
        <v>96</v>
      </c>
      <c r="T13" s="32">
        <v>14</v>
      </c>
      <c r="U13" s="24">
        <f>R13+S13+T13</f>
        <v>336</v>
      </c>
      <c r="V13" s="18">
        <v>108</v>
      </c>
      <c r="W13" s="39">
        <v>1</v>
      </c>
    </row>
    <row r="14" ht="25" customHeight="1" spans="1:23">
      <c r="A14" s="24" t="s">
        <v>33</v>
      </c>
      <c r="B14" s="24">
        <v>371</v>
      </c>
      <c r="C14" s="18">
        <f t="shared" si="6"/>
        <v>222.6</v>
      </c>
      <c r="D14" s="33">
        <v>111.3</v>
      </c>
      <c r="E14" s="33">
        <v>111.3</v>
      </c>
      <c r="F14" s="34">
        <v>1</v>
      </c>
      <c r="G14" s="35">
        <v>265</v>
      </c>
      <c r="H14" s="35">
        <v>446</v>
      </c>
      <c r="I14" s="35">
        <v>711</v>
      </c>
      <c r="J14" s="35">
        <v>134</v>
      </c>
      <c r="K14" s="35">
        <v>845</v>
      </c>
      <c r="L14" s="35">
        <v>265</v>
      </c>
      <c r="M14" s="35">
        <v>446</v>
      </c>
      <c r="N14" s="35">
        <v>711</v>
      </c>
      <c r="O14" s="38">
        <v>1</v>
      </c>
      <c r="P14" s="38">
        <v>1</v>
      </c>
      <c r="Q14" s="39">
        <v>1</v>
      </c>
      <c r="R14" s="35">
        <v>506</v>
      </c>
      <c r="S14" s="35">
        <v>205</v>
      </c>
      <c r="T14" s="35">
        <v>0</v>
      </c>
      <c r="U14" s="46">
        <v>711</v>
      </c>
      <c r="V14" s="47">
        <v>228</v>
      </c>
      <c r="W14" s="48">
        <v>0.8404</v>
      </c>
    </row>
  </sheetData>
  <mergeCells count="11">
    <mergeCell ref="A2:W2"/>
    <mergeCell ref="D4:E4"/>
    <mergeCell ref="G4:K4"/>
    <mergeCell ref="L4:N4"/>
    <mergeCell ref="O4:Q4"/>
    <mergeCell ref="R4:U4"/>
    <mergeCell ref="V4:W4"/>
    <mergeCell ref="A4:A5"/>
    <mergeCell ref="B4:B5"/>
    <mergeCell ref="C4:C5"/>
    <mergeCell ref="F4:F5"/>
  </mergeCells>
  <pageMargins left="0.590277777777778" right="0.590277777777778" top="0.511805555555556" bottom="0.511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I12" sqref="I12"/>
    </sheetView>
  </sheetViews>
  <sheetFormatPr defaultColWidth="9" defaultRowHeight="14.25" outlineLevelCol="5"/>
  <cols>
    <col min="1" max="1" width="5.625" customWidth="1"/>
    <col min="2" max="2" width="10.5" customWidth="1"/>
    <col min="3" max="3" width="11.375" customWidth="1"/>
    <col min="4" max="4" width="31.5" customWidth="1"/>
    <col min="5" max="5" width="13.75" customWidth="1"/>
    <col min="6" max="6" width="13.625" style="1" customWidth="1"/>
  </cols>
  <sheetData>
    <row r="1" spans="1:6">
      <c r="A1" s="2"/>
      <c r="B1" s="2"/>
      <c r="C1" s="2"/>
      <c r="D1" s="2"/>
      <c r="E1" s="2"/>
      <c r="F1" s="3"/>
    </row>
    <row r="2" ht="13.5" spans="1:6">
      <c r="A2" s="4" t="s">
        <v>34</v>
      </c>
      <c r="B2" s="4"/>
      <c r="C2" s="4"/>
      <c r="D2" s="4"/>
      <c r="E2" s="4"/>
      <c r="F2" s="5"/>
    </row>
    <row r="3" ht="30" customHeight="1" spans="1:6">
      <c r="A3" s="4"/>
      <c r="B3" s="4"/>
      <c r="C3" s="4"/>
      <c r="D3" s="4"/>
      <c r="E3" s="4"/>
      <c r="F3" s="5"/>
    </row>
    <row r="4" ht="13.5" spans="1:6">
      <c r="A4" s="6" t="s">
        <v>35</v>
      </c>
      <c r="B4" s="6" t="s">
        <v>36</v>
      </c>
      <c r="C4" s="6" t="s">
        <v>37</v>
      </c>
      <c r="D4" s="6" t="s">
        <v>38</v>
      </c>
      <c r="E4" s="6" t="s">
        <v>39</v>
      </c>
      <c r="F4" s="6" t="s">
        <v>40</v>
      </c>
    </row>
    <row r="5" ht="33" customHeight="1" spans="1:6">
      <c r="A5" s="6"/>
      <c r="B5" s="6"/>
      <c r="C5" s="6"/>
      <c r="D5" s="6"/>
      <c r="E5" s="6"/>
      <c r="F5" s="6"/>
    </row>
    <row r="6" ht="25" customHeight="1" spans="1:6">
      <c r="A6" s="7">
        <v>1</v>
      </c>
      <c r="B6" s="7" t="s">
        <v>33</v>
      </c>
      <c r="C6" s="8" t="s">
        <v>41</v>
      </c>
      <c r="D6" s="8" t="s">
        <v>42</v>
      </c>
      <c r="E6" s="9">
        <v>2</v>
      </c>
      <c r="F6" s="10">
        <v>2</v>
      </c>
    </row>
    <row r="7" ht="25" customHeight="1" spans="1:6">
      <c r="A7" s="11">
        <v>2</v>
      </c>
      <c r="B7" s="11" t="s">
        <v>33</v>
      </c>
      <c r="C7" s="12" t="s">
        <v>43</v>
      </c>
      <c r="D7" s="13" t="s">
        <v>44</v>
      </c>
      <c r="E7" s="6">
        <v>2</v>
      </c>
      <c r="F7" s="10">
        <v>2</v>
      </c>
    </row>
    <row r="8" ht="25" customHeight="1" spans="1:6">
      <c r="A8" s="11">
        <v>3</v>
      </c>
      <c r="B8" s="11" t="s">
        <v>33</v>
      </c>
      <c r="C8" s="12" t="s">
        <v>45</v>
      </c>
      <c r="D8" s="12" t="s">
        <v>46</v>
      </c>
      <c r="E8" s="6">
        <v>2</v>
      </c>
      <c r="F8" s="10">
        <v>2</v>
      </c>
    </row>
    <row r="9" ht="25" customHeight="1" spans="1:6">
      <c r="A9" s="11">
        <v>4</v>
      </c>
      <c r="B9" s="11" t="s">
        <v>33</v>
      </c>
      <c r="C9" s="12" t="s">
        <v>47</v>
      </c>
      <c r="D9" s="12" t="s">
        <v>48</v>
      </c>
      <c r="E9" s="6">
        <v>2</v>
      </c>
      <c r="F9" s="10">
        <v>2</v>
      </c>
    </row>
    <row r="10" ht="25" customHeight="1" spans="1:6">
      <c r="A10" s="11">
        <v>5</v>
      </c>
      <c r="B10" s="11" t="s">
        <v>33</v>
      </c>
      <c r="C10" s="12" t="s">
        <v>49</v>
      </c>
      <c r="D10" s="13" t="s">
        <v>50</v>
      </c>
      <c r="E10" s="6">
        <v>2</v>
      </c>
      <c r="F10" s="10">
        <v>4</v>
      </c>
    </row>
    <row r="11" ht="25" customHeight="1" spans="1:6">
      <c r="A11" s="11">
        <v>6</v>
      </c>
      <c r="B11" s="11" t="s">
        <v>33</v>
      </c>
      <c r="C11" s="12" t="s">
        <v>51</v>
      </c>
      <c r="D11" s="12" t="s">
        <v>52</v>
      </c>
      <c r="E11" s="6">
        <v>2</v>
      </c>
      <c r="F11" s="10">
        <v>2</v>
      </c>
    </row>
    <row r="12" ht="25" customHeight="1" spans="1:6">
      <c r="A12" s="11">
        <v>7</v>
      </c>
      <c r="B12" s="11" t="s">
        <v>33</v>
      </c>
      <c r="C12" s="12" t="s">
        <v>53</v>
      </c>
      <c r="D12" s="13" t="s">
        <v>54</v>
      </c>
      <c r="E12" s="6">
        <v>2</v>
      </c>
      <c r="F12" s="10">
        <v>3</v>
      </c>
    </row>
    <row r="13" ht="25" customHeight="1" spans="1:6">
      <c r="A13" s="11">
        <v>8</v>
      </c>
      <c r="B13" s="11" t="s">
        <v>33</v>
      </c>
      <c r="C13" s="12" t="s">
        <v>55</v>
      </c>
      <c r="D13" s="12" t="s">
        <v>56</v>
      </c>
      <c r="E13" s="6">
        <v>2</v>
      </c>
      <c r="F13" s="10">
        <v>3</v>
      </c>
    </row>
    <row r="14" ht="25" customHeight="1" spans="1:6">
      <c r="A14" s="11">
        <v>9</v>
      </c>
      <c r="B14" s="11" t="s">
        <v>33</v>
      </c>
      <c r="C14" s="12" t="s">
        <v>57</v>
      </c>
      <c r="D14" s="13" t="s">
        <v>58</v>
      </c>
      <c r="E14" s="6">
        <v>2</v>
      </c>
      <c r="F14" s="10">
        <v>5</v>
      </c>
    </row>
    <row r="15" ht="25" customHeight="1" spans="1:6">
      <c r="A15" s="11">
        <v>10</v>
      </c>
      <c r="B15" s="11" t="s">
        <v>33</v>
      </c>
      <c r="C15" s="12" t="s">
        <v>59</v>
      </c>
      <c r="D15" s="12" t="s">
        <v>60</v>
      </c>
      <c r="E15" s="6">
        <v>2</v>
      </c>
      <c r="F15" s="10">
        <v>4</v>
      </c>
    </row>
    <row r="16" ht="25" customHeight="1" spans="1:6">
      <c r="A16" s="11">
        <v>11</v>
      </c>
      <c r="B16" s="11" t="s">
        <v>33</v>
      </c>
      <c r="C16" s="12" t="s">
        <v>61</v>
      </c>
      <c r="D16" s="12" t="s">
        <v>62</v>
      </c>
      <c r="E16" s="6">
        <v>2</v>
      </c>
      <c r="F16" s="10">
        <v>2</v>
      </c>
    </row>
    <row r="17" ht="25" customHeight="1" spans="1:6">
      <c r="A17" s="11">
        <v>12</v>
      </c>
      <c r="B17" s="11" t="s">
        <v>33</v>
      </c>
      <c r="C17" s="12" t="s">
        <v>63</v>
      </c>
      <c r="D17" s="12" t="s">
        <v>64</v>
      </c>
      <c r="E17" s="6">
        <v>2</v>
      </c>
      <c r="F17" s="10">
        <v>5</v>
      </c>
    </row>
    <row r="18" ht="25" customHeight="1" spans="1:6">
      <c r="A18" s="11">
        <v>13</v>
      </c>
      <c r="B18" s="11" t="s">
        <v>33</v>
      </c>
      <c r="C18" s="12" t="s">
        <v>65</v>
      </c>
      <c r="D18" s="12" t="s">
        <v>66</v>
      </c>
      <c r="E18" s="6">
        <v>2</v>
      </c>
      <c r="F18" s="10">
        <v>2</v>
      </c>
    </row>
    <row r="19" ht="25" customHeight="1" spans="1:6">
      <c r="A19" s="11">
        <v>14</v>
      </c>
      <c r="B19" s="11" t="s">
        <v>33</v>
      </c>
      <c r="C19" s="12" t="s">
        <v>67</v>
      </c>
      <c r="D19" s="12" t="s">
        <v>68</v>
      </c>
      <c r="E19" s="6">
        <v>2</v>
      </c>
      <c r="F19" s="10">
        <v>2</v>
      </c>
    </row>
    <row r="20" ht="25" customHeight="1" spans="1:6">
      <c r="A20" s="11">
        <v>15</v>
      </c>
      <c r="B20" s="11" t="s">
        <v>33</v>
      </c>
      <c r="C20" s="12" t="s">
        <v>69</v>
      </c>
      <c r="D20" s="13" t="s">
        <v>70</v>
      </c>
      <c r="E20" s="6">
        <v>2</v>
      </c>
      <c r="F20" s="10">
        <v>5</v>
      </c>
    </row>
    <row r="21" ht="25" customHeight="1" spans="1:6">
      <c r="A21" s="11">
        <v>16</v>
      </c>
      <c r="B21" s="11" t="s">
        <v>33</v>
      </c>
      <c r="C21" s="12" t="s">
        <v>71</v>
      </c>
      <c r="D21" s="12" t="s">
        <v>72</v>
      </c>
      <c r="E21" s="6">
        <v>2</v>
      </c>
      <c r="F21" s="10">
        <v>2</v>
      </c>
    </row>
    <row r="22" ht="25" customHeight="1" spans="1:6">
      <c r="A22" s="11">
        <v>17</v>
      </c>
      <c r="B22" s="11" t="s">
        <v>33</v>
      </c>
      <c r="C22" s="12" t="s">
        <v>73</v>
      </c>
      <c r="D22" s="13" t="s">
        <v>74</v>
      </c>
      <c r="E22" s="6">
        <v>2</v>
      </c>
      <c r="F22" s="10">
        <v>2</v>
      </c>
    </row>
    <row r="23" ht="25" customHeight="1" spans="1:6">
      <c r="A23" s="11">
        <v>18</v>
      </c>
      <c r="B23" s="11" t="s">
        <v>33</v>
      </c>
      <c r="C23" s="12" t="s">
        <v>75</v>
      </c>
      <c r="D23" s="12" t="s">
        <v>76</v>
      </c>
      <c r="E23" s="6">
        <v>2</v>
      </c>
      <c r="F23" s="10">
        <v>2</v>
      </c>
    </row>
    <row r="24" ht="25" customHeight="1" spans="1:6">
      <c r="A24" s="11">
        <v>19</v>
      </c>
      <c r="B24" s="11" t="s">
        <v>33</v>
      </c>
      <c r="C24" s="12" t="s">
        <v>77</v>
      </c>
      <c r="D24" s="13" t="s">
        <v>78</v>
      </c>
      <c r="E24" s="6">
        <v>2</v>
      </c>
      <c r="F24" s="10">
        <v>3</v>
      </c>
    </row>
    <row r="25" ht="25" customHeight="1" spans="1:6">
      <c r="A25" s="11">
        <v>20</v>
      </c>
      <c r="B25" s="11" t="s">
        <v>33</v>
      </c>
      <c r="C25" s="12" t="s">
        <v>79</v>
      </c>
      <c r="D25" s="12" t="s">
        <v>80</v>
      </c>
      <c r="E25" s="6">
        <v>2</v>
      </c>
      <c r="F25" s="10">
        <v>2</v>
      </c>
    </row>
    <row r="26" ht="25" customHeight="1" spans="1:6">
      <c r="A26" s="11">
        <v>21</v>
      </c>
      <c r="B26" s="11" t="s">
        <v>33</v>
      </c>
      <c r="C26" s="12" t="s">
        <v>81</v>
      </c>
      <c r="D26" s="13" t="s">
        <v>82</v>
      </c>
      <c r="E26" s="6">
        <v>2</v>
      </c>
      <c r="F26" s="10">
        <v>2</v>
      </c>
    </row>
    <row r="27" ht="25" customHeight="1" spans="1:6">
      <c r="A27" s="11">
        <v>22</v>
      </c>
      <c r="B27" s="11" t="s">
        <v>33</v>
      </c>
      <c r="C27" s="12" t="s">
        <v>83</v>
      </c>
      <c r="D27" s="12" t="s">
        <v>84</v>
      </c>
      <c r="E27" s="6">
        <v>2</v>
      </c>
      <c r="F27" s="10">
        <v>2</v>
      </c>
    </row>
    <row r="28" ht="25" customHeight="1" spans="1:6">
      <c r="A28" s="11">
        <v>23</v>
      </c>
      <c r="B28" s="11" t="s">
        <v>33</v>
      </c>
      <c r="C28" s="12" t="s">
        <v>85</v>
      </c>
      <c r="D28" s="12" t="s">
        <v>86</v>
      </c>
      <c r="E28" s="6">
        <v>2</v>
      </c>
      <c r="F28" s="10">
        <v>2</v>
      </c>
    </row>
    <row r="29" ht="25" customHeight="1" spans="1:6">
      <c r="A29" s="11">
        <v>24</v>
      </c>
      <c r="B29" s="11" t="s">
        <v>28</v>
      </c>
      <c r="C29" s="12" t="s">
        <v>87</v>
      </c>
      <c r="D29" s="12" t="s">
        <v>88</v>
      </c>
      <c r="E29" s="6">
        <v>2</v>
      </c>
      <c r="F29" s="14">
        <v>2</v>
      </c>
    </row>
    <row r="30" ht="25" customHeight="1" spans="1:6">
      <c r="A30" s="11">
        <v>25</v>
      </c>
      <c r="B30" s="11" t="s">
        <v>28</v>
      </c>
      <c r="C30" s="12" t="s">
        <v>89</v>
      </c>
      <c r="D30" s="6" t="s">
        <v>90</v>
      </c>
      <c r="E30" s="6">
        <v>2</v>
      </c>
      <c r="F30" s="14">
        <v>4</v>
      </c>
    </row>
    <row r="31" ht="25" customHeight="1" spans="1:6">
      <c r="A31" s="11">
        <v>26</v>
      </c>
      <c r="B31" s="11" t="s">
        <v>28</v>
      </c>
      <c r="C31" s="12" t="s">
        <v>91</v>
      </c>
      <c r="D31" s="12" t="s">
        <v>92</v>
      </c>
      <c r="E31" s="6">
        <v>2</v>
      </c>
      <c r="F31" s="14">
        <v>5</v>
      </c>
    </row>
    <row r="32" ht="25" customHeight="1" spans="1:6">
      <c r="A32" s="11">
        <v>27</v>
      </c>
      <c r="B32" s="11" t="s">
        <v>28</v>
      </c>
      <c r="C32" s="12" t="s">
        <v>93</v>
      </c>
      <c r="D32" s="12" t="s">
        <v>94</v>
      </c>
      <c r="E32" s="6">
        <v>2</v>
      </c>
      <c r="F32" s="14">
        <v>3</v>
      </c>
    </row>
    <row r="33" ht="25" customHeight="1" spans="1:6">
      <c r="A33" s="11">
        <v>28</v>
      </c>
      <c r="B33" s="11" t="s">
        <v>29</v>
      </c>
      <c r="C33" s="12" t="s">
        <v>95</v>
      </c>
      <c r="D33" s="11" t="s">
        <v>96</v>
      </c>
      <c r="E33" s="6">
        <v>2</v>
      </c>
      <c r="F33" s="14">
        <v>2</v>
      </c>
    </row>
    <row r="34" ht="25" customHeight="1" spans="1:6">
      <c r="A34" s="11">
        <v>29</v>
      </c>
      <c r="B34" s="11" t="s">
        <v>26</v>
      </c>
      <c r="C34" s="12" t="s">
        <v>97</v>
      </c>
      <c r="D34" s="6" t="s">
        <v>98</v>
      </c>
      <c r="E34" s="6">
        <v>2</v>
      </c>
      <c r="F34" s="15">
        <v>4</v>
      </c>
    </row>
    <row r="35" ht="25" customHeight="1" spans="1:6">
      <c r="A35" s="11">
        <v>30</v>
      </c>
      <c r="B35" s="11" t="s">
        <v>26</v>
      </c>
      <c r="C35" s="12" t="s">
        <v>99</v>
      </c>
      <c r="D35" s="6" t="s">
        <v>100</v>
      </c>
      <c r="E35" s="6">
        <v>2</v>
      </c>
      <c r="F35" s="15">
        <v>3</v>
      </c>
    </row>
    <row r="36" ht="25" customHeight="1" spans="1:6">
      <c r="A36" s="11">
        <v>31</v>
      </c>
      <c r="B36" s="11" t="s">
        <v>26</v>
      </c>
      <c r="C36" s="12" t="s">
        <v>101</v>
      </c>
      <c r="D36" s="6" t="s">
        <v>102</v>
      </c>
      <c r="E36" s="6">
        <v>2</v>
      </c>
      <c r="F36" s="15">
        <v>5</v>
      </c>
    </row>
    <row r="37" ht="25" customHeight="1" spans="1:6">
      <c r="A37" s="11">
        <v>32</v>
      </c>
      <c r="B37" s="11" t="s">
        <v>26</v>
      </c>
      <c r="C37" s="12" t="s">
        <v>103</v>
      </c>
      <c r="D37" s="6" t="s">
        <v>104</v>
      </c>
      <c r="E37" s="6">
        <v>2</v>
      </c>
      <c r="F37" s="15">
        <v>5</v>
      </c>
    </row>
    <row r="38" ht="25" customHeight="1" spans="1:6">
      <c r="A38" s="11">
        <v>33</v>
      </c>
      <c r="B38" s="11" t="s">
        <v>26</v>
      </c>
      <c r="C38" s="12" t="s">
        <v>105</v>
      </c>
      <c r="D38" s="6" t="s">
        <v>106</v>
      </c>
      <c r="E38" s="6">
        <v>2</v>
      </c>
      <c r="F38" s="15">
        <v>7</v>
      </c>
    </row>
    <row r="39" ht="25" customHeight="1" spans="1:6">
      <c r="A39" s="11">
        <v>34</v>
      </c>
      <c r="B39" s="11" t="s">
        <v>26</v>
      </c>
      <c r="C39" s="12" t="s">
        <v>107</v>
      </c>
      <c r="D39" s="12" t="s">
        <v>108</v>
      </c>
      <c r="E39" s="6">
        <v>2</v>
      </c>
      <c r="F39" s="15">
        <v>2</v>
      </c>
    </row>
    <row r="40" ht="25" customHeight="1" spans="1:6">
      <c r="A40" s="11">
        <v>35</v>
      </c>
      <c r="B40" s="11" t="s">
        <v>26</v>
      </c>
      <c r="C40" s="12" t="s">
        <v>109</v>
      </c>
      <c r="D40" s="12" t="s">
        <v>110</v>
      </c>
      <c r="E40" s="6">
        <v>2</v>
      </c>
      <c r="F40" s="15">
        <v>3</v>
      </c>
    </row>
    <row r="41" ht="25" customHeight="1" spans="1:6">
      <c r="A41" s="11">
        <v>36</v>
      </c>
      <c r="B41" s="11" t="s">
        <v>26</v>
      </c>
      <c r="C41" s="12" t="s">
        <v>111</v>
      </c>
      <c r="D41" s="12" t="s">
        <v>112</v>
      </c>
      <c r="E41" s="6">
        <v>2</v>
      </c>
      <c r="F41" s="15">
        <v>5</v>
      </c>
    </row>
    <row r="42" ht="25" customHeight="1" spans="1:6">
      <c r="A42" s="11">
        <v>37</v>
      </c>
      <c r="B42" s="11" t="s">
        <v>26</v>
      </c>
      <c r="C42" s="12" t="s">
        <v>113</v>
      </c>
      <c r="D42" s="12" t="s">
        <v>114</v>
      </c>
      <c r="E42" s="6">
        <v>2</v>
      </c>
      <c r="F42" s="15">
        <v>10</v>
      </c>
    </row>
    <row r="43" ht="25" customHeight="1" spans="1:6">
      <c r="A43" s="11">
        <v>38</v>
      </c>
      <c r="B43" s="11" t="s">
        <v>26</v>
      </c>
      <c r="C43" s="12" t="s">
        <v>115</v>
      </c>
      <c r="D43" s="12" t="s">
        <v>116</v>
      </c>
      <c r="E43" s="6">
        <v>2</v>
      </c>
      <c r="F43" s="15">
        <v>4</v>
      </c>
    </row>
    <row r="44" ht="25" customHeight="1" spans="1:6">
      <c r="A44" s="11">
        <v>39</v>
      </c>
      <c r="B44" s="12" t="s">
        <v>117</v>
      </c>
      <c r="C44" s="12" t="s">
        <v>118</v>
      </c>
      <c r="D44" s="6" t="s">
        <v>119</v>
      </c>
      <c r="E44" s="6">
        <v>2</v>
      </c>
      <c r="F44" s="15">
        <v>5</v>
      </c>
    </row>
    <row r="45" ht="25" customHeight="1" spans="1:6">
      <c r="A45" s="11">
        <v>40</v>
      </c>
      <c r="B45" s="12" t="s">
        <v>117</v>
      </c>
      <c r="C45" s="12" t="s">
        <v>120</v>
      </c>
      <c r="D45" s="6" t="s">
        <v>121</v>
      </c>
      <c r="E45" s="6">
        <v>2</v>
      </c>
      <c r="F45" s="15">
        <v>2</v>
      </c>
    </row>
    <row r="46" ht="25" customHeight="1" spans="1:6">
      <c r="A46" s="11">
        <v>41</v>
      </c>
      <c r="B46" s="12" t="s">
        <v>117</v>
      </c>
      <c r="C46" s="12" t="s">
        <v>122</v>
      </c>
      <c r="D46" s="6" t="s">
        <v>123</v>
      </c>
      <c r="E46" s="6">
        <v>2</v>
      </c>
      <c r="F46" s="15">
        <v>13</v>
      </c>
    </row>
    <row r="47" ht="25" customHeight="1" spans="1:6">
      <c r="A47" s="11">
        <v>42</v>
      </c>
      <c r="B47" s="12" t="s">
        <v>117</v>
      </c>
      <c r="C47" s="12" t="s">
        <v>124</v>
      </c>
      <c r="D47" s="6" t="s">
        <v>125</v>
      </c>
      <c r="E47" s="6">
        <v>2</v>
      </c>
      <c r="F47" s="15">
        <v>2</v>
      </c>
    </row>
    <row r="48" ht="25" customHeight="1" spans="1:6">
      <c r="A48" s="11">
        <v>43</v>
      </c>
      <c r="B48" s="12" t="s">
        <v>117</v>
      </c>
      <c r="C48" s="12" t="s">
        <v>126</v>
      </c>
      <c r="D48" s="13" t="s">
        <v>127</v>
      </c>
      <c r="E48" s="6">
        <v>2</v>
      </c>
      <c r="F48" s="15">
        <v>15</v>
      </c>
    </row>
    <row r="49" ht="25" customHeight="1" spans="1:6">
      <c r="A49" s="11">
        <v>44</v>
      </c>
      <c r="B49" s="12" t="s">
        <v>117</v>
      </c>
      <c r="C49" s="12" t="s">
        <v>128</v>
      </c>
      <c r="D49" s="12" t="s">
        <v>129</v>
      </c>
      <c r="E49" s="6">
        <v>2</v>
      </c>
      <c r="F49" s="15">
        <v>10</v>
      </c>
    </row>
    <row r="50" ht="25" customHeight="1" spans="1:6">
      <c r="A50" s="11">
        <v>45</v>
      </c>
      <c r="B50" s="12" t="s">
        <v>117</v>
      </c>
      <c r="C50" s="12" t="s">
        <v>130</v>
      </c>
      <c r="D50" s="12" t="s">
        <v>131</v>
      </c>
      <c r="E50" s="6">
        <v>2</v>
      </c>
      <c r="F50" s="15">
        <v>6</v>
      </c>
    </row>
    <row r="51" ht="25" customHeight="1" spans="1:6">
      <c r="A51" s="11">
        <v>46</v>
      </c>
      <c r="B51" s="12" t="s">
        <v>117</v>
      </c>
      <c r="C51" s="12" t="s">
        <v>132</v>
      </c>
      <c r="D51" s="12" t="s">
        <v>133</v>
      </c>
      <c r="E51" s="6">
        <v>2</v>
      </c>
      <c r="F51" s="15">
        <v>10</v>
      </c>
    </row>
    <row r="52" ht="25" customHeight="1" spans="1:6">
      <c r="A52" s="11">
        <v>47</v>
      </c>
      <c r="B52" s="12" t="s">
        <v>117</v>
      </c>
      <c r="C52" s="12" t="s">
        <v>134</v>
      </c>
      <c r="D52" s="12" t="s">
        <v>135</v>
      </c>
      <c r="E52" s="6">
        <v>2</v>
      </c>
      <c r="F52" s="15">
        <v>12</v>
      </c>
    </row>
    <row r="53" ht="25" customHeight="1" spans="1:6">
      <c r="A53" s="11">
        <v>48</v>
      </c>
      <c r="B53" s="12" t="s">
        <v>117</v>
      </c>
      <c r="C53" s="12" t="s">
        <v>136</v>
      </c>
      <c r="D53" s="11" t="s">
        <v>137</v>
      </c>
      <c r="E53" s="6">
        <v>2</v>
      </c>
      <c r="F53" s="15">
        <v>11</v>
      </c>
    </row>
    <row r="54" ht="25" customHeight="1" spans="1:6">
      <c r="A54" s="11">
        <v>49</v>
      </c>
      <c r="B54" s="12" t="s">
        <v>117</v>
      </c>
      <c r="C54" s="12" t="s">
        <v>138</v>
      </c>
      <c r="D54" s="12" t="s">
        <v>139</v>
      </c>
      <c r="E54" s="6">
        <v>2</v>
      </c>
      <c r="F54" s="15">
        <v>16</v>
      </c>
    </row>
    <row r="55" ht="25" customHeight="1" spans="1:6">
      <c r="A55" s="11">
        <v>50</v>
      </c>
      <c r="B55" s="12" t="s">
        <v>117</v>
      </c>
      <c r="C55" s="12" t="s">
        <v>140</v>
      </c>
      <c r="D55" s="12" t="s">
        <v>141</v>
      </c>
      <c r="E55" s="6">
        <v>2</v>
      </c>
      <c r="F55" s="15">
        <v>4</v>
      </c>
    </row>
    <row r="56" ht="25" customHeight="1" spans="1:6">
      <c r="A56" s="11">
        <v>51</v>
      </c>
      <c r="B56" s="11" t="s">
        <v>31</v>
      </c>
      <c r="C56" s="12" t="s">
        <v>142</v>
      </c>
      <c r="D56" s="12" t="s">
        <v>143</v>
      </c>
      <c r="E56" s="6">
        <v>2</v>
      </c>
      <c r="F56" s="14">
        <v>11</v>
      </c>
    </row>
    <row r="57" ht="25" customHeight="1" spans="1:6">
      <c r="A57" s="11">
        <v>52</v>
      </c>
      <c r="B57" s="11" t="s">
        <v>31</v>
      </c>
      <c r="C57" s="12" t="s">
        <v>144</v>
      </c>
      <c r="D57" s="12" t="s">
        <v>145</v>
      </c>
      <c r="E57" s="6">
        <v>2</v>
      </c>
      <c r="F57" s="14">
        <v>3</v>
      </c>
    </row>
    <row r="58" ht="25" customHeight="1" spans="1:6">
      <c r="A58" s="11">
        <v>53</v>
      </c>
      <c r="B58" s="11" t="s">
        <v>31</v>
      </c>
      <c r="C58" s="12" t="s">
        <v>146</v>
      </c>
      <c r="D58" s="12" t="s">
        <v>147</v>
      </c>
      <c r="E58" s="6">
        <v>2</v>
      </c>
      <c r="F58" s="14">
        <v>4</v>
      </c>
    </row>
    <row r="59" ht="25" customHeight="1" spans="1:6">
      <c r="A59" s="11">
        <v>54</v>
      </c>
      <c r="B59" s="11" t="s">
        <v>31</v>
      </c>
      <c r="C59" s="12" t="s">
        <v>148</v>
      </c>
      <c r="D59" s="12" t="s">
        <v>149</v>
      </c>
      <c r="E59" s="6">
        <v>2</v>
      </c>
      <c r="F59" s="14">
        <v>4</v>
      </c>
    </row>
    <row r="60" ht="25" customHeight="1" spans="1:6">
      <c r="A60" s="11">
        <v>55</v>
      </c>
      <c r="B60" s="11" t="s">
        <v>31</v>
      </c>
      <c r="C60" s="12" t="s">
        <v>150</v>
      </c>
      <c r="D60" s="12" t="s">
        <v>151</v>
      </c>
      <c r="E60" s="6">
        <v>2</v>
      </c>
      <c r="F60" s="14">
        <v>7</v>
      </c>
    </row>
    <row r="61" ht="25" customHeight="1" spans="1:6">
      <c r="A61" s="11">
        <v>56</v>
      </c>
      <c r="B61" s="11" t="s">
        <v>31</v>
      </c>
      <c r="C61" s="12" t="s">
        <v>152</v>
      </c>
      <c r="D61" s="12" t="s">
        <v>153</v>
      </c>
      <c r="E61" s="6">
        <v>2</v>
      </c>
      <c r="F61" s="14">
        <v>3</v>
      </c>
    </row>
    <row r="62" ht="25" customHeight="1" spans="1:6">
      <c r="A62" s="11">
        <v>57</v>
      </c>
      <c r="B62" s="11" t="s">
        <v>31</v>
      </c>
      <c r="C62" s="12" t="s">
        <v>154</v>
      </c>
      <c r="D62" s="12" t="s">
        <v>155</v>
      </c>
      <c r="E62" s="6">
        <v>2</v>
      </c>
      <c r="F62" s="14">
        <v>3</v>
      </c>
    </row>
    <row r="63" ht="25" customHeight="1" spans="1:6">
      <c r="A63" s="11">
        <v>58</v>
      </c>
      <c r="B63" s="11" t="s">
        <v>31</v>
      </c>
      <c r="C63" s="12" t="s">
        <v>156</v>
      </c>
      <c r="D63" s="12" t="s">
        <v>157</v>
      </c>
      <c r="E63" s="6">
        <v>2</v>
      </c>
      <c r="F63" s="14">
        <v>7</v>
      </c>
    </row>
    <row r="64" ht="25" customHeight="1" spans="1:6">
      <c r="A64" s="11">
        <v>59</v>
      </c>
      <c r="B64" s="11" t="s">
        <v>31</v>
      </c>
      <c r="C64" s="12" t="s">
        <v>158</v>
      </c>
      <c r="D64" s="12" t="s">
        <v>159</v>
      </c>
      <c r="E64" s="6">
        <v>2</v>
      </c>
      <c r="F64" s="14">
        <v>2</v>
      </c>
    </row>
    <row r="65" ht="25" customHeight="1" spans="1:6">
      <c r="A65" s="11">
        <v>60</v>
      </c>
      <c r="B65" s="11" t="s">
        <v>31</v>
      </c>
      <c r="C65" s="12" t="s">
        <v>160</v>
      </c>
      <c r="D65" s="6" t="s">
        <v>161</v>
      </c>
      <c r="E65" s="6">
        <v>2</v>
      </c>
      <c r="F65" s="14">
        <v>5</v>
      </c>
    </row>
    <row r="66" ht="25" customHeight="1" spans="1:6">
      <c r="A66" s="11">
        <v>61</v>
      </c>
      <c r="B66" s="11" t="s">
        <v>31</v>
      </c>
      <c r="C66" s="12" t="s">
        <v>162</v>
      </c>
      <c r="D66" s="6" t="s">
        <v>163</v>
      </c>
      <c r="E66" s="6">
        <v>2</v>
      </c>
      <c r="F66" s="14">
        <v>3</v>
      </c>
    </row>
    <row r="67" ht="25" customHeight="1" spans="1:6">
      <c r="A67" s="11">
        <v>62</v>
      </c>
      <c r="B67" s="11" t="s">
        <v>31</v>
      </c>
      <c r="C67" s="12" t="s">
        <v>164</v>
      </c>
      <c r="D67" s="6" t="s">
        <v>165</v>
      </c>
      <c r="E67" s="6">
        <v>2</v>
      </c>
      <c r="F67" s="14">
        <v>12</v>
      </c>
    </row>
    <row r="68" ht="25" customHeight="1" spans="1:6">
      <c r="A68" s="11">
        <v>63</v>
      </c>
      <c r="B68" s="11" t="s">
        <v>31</v>
      </c>
      <c r="C68" s="12" t="s">
        <v>166</v>
      </c>
      <c r="D68" s="6" t="s">
        <v>167</v>
      </c>
      <c r="E68" s="6">
        <v>2</v>
      </c>
      <c r="F68" s="14">
        <v>8</v>
      </c>
    </row>
    <row r="69" ht="25" customHeight="1" spans="1:6">
      <c r="A69" s="11">
        <v>64</v>
      </c>
      <c r="B69" s="11" t="s">
        <v>31</v>
      </c>
      <c r="C69" s="12" t="s">
        <v>168</v>
      </c>
      <c r="D69" s="6" t="s">
        <v>169</v>
      </c>
      <c r="E69" s="6">
        <v>2</v>
      </c>
      <c r="F69" s="14">
        <v>2</v>
      </c>
    </row>
    <row r="70" ht="25" customHeight="1" spans="1:6">
      <c r="A70" s="11">
        <v>65</v>
      </c>
      <c r="B70" s="11" t="s">
        <v>31</v>
      </c>
      <c r="C70" s="12" t="s">
        <v>170</v>
      </c>
      <c r="D70" s="6" t="s">
        <v>171</v>
      </c>
      <c r="E70" s="6">
        <v>2</v>
      </c>
      <c r="F70" s="14">
        <v>8</v>
      </c>
    </row>
    <row r="71" ht="25" customHeight="1" spans="1:6">
      <c r="A71" s="11">
        <v>66</v>
      </c>
      <c r="B71" s="11" t="s">
        <v>27</v>
      </c>
      <c r="C71" s="12" t="s">
        <v>172</v>
      </c>
      <c r="D71" s="6" t="s">
        <v>173</v>
      </c>
      <c r="E71" s="6">
        <v>2</v>
      </c>
      <c r="F71" s="15">
        <v>11</v>
      </c>
    </row>
    <row r="72" ht="25" customHeight="1" spans="1:6">
      <c r="A72" s="11">
        <v>67</v>
      </c>
      <c r="B72" s="11" t="s">
        <v>27</v>
      </c>
      <c r="C72" s="12" t="s">
        <v>174</v>
      </c>
      <c r="D72" s="6" t="s">
        <v>175</v>
      </c>
      <c r="E72" s="6">
        <v>2</v>
      </c>
      <c r="F72" s="15">
        <v>4</v>
      </c>
    </row>
    <row r="73" ht="25" customHeight="1" spans="1:6">
      <c r="A73" s="11">
        <v>68</v>
      </c>
      <c r="B73" s="11" t="s">
        <v>27</v>
      </c>
      <c r="C73" s="12" t="s">
        <v>176</v>
      </c>
      <c r="D73" s="12" t="s">
        <v>177</v>
      </c>
      <c r="E73" s="6">
        <v>2</v>
      </c>
      <c r="F73" s="15">
        <v>11</v>
      </c>
    </row>
    <row r="74" ht="25" customHeight="1" spans="1:6">
      <c r="A74" s="11">
        <v>69</v>
      </c>
      <c r="B74" s="11" t="s">
        <v>27</v>
      </c>
      <c r="C74" s="12" t="s">
        <v>178</v>
      </c>
      <c r="D74" s="12" t="s">
        <v>179</v>
      </c>
      <c r="E74" s="6">
        <v>2</v>
      </c>
      <c r="F74" s="15">
        <v>2</v>
      </c>
    </row>
    <row r="75" ht="25" customHeight="1" spans="1:6">
      <c r="A75" s="11">
        <v>70</v>
      </c>
      <c r="B75" s="11" t="s">
        <v>27</v>
      </c>
      <c r="C75" s="12" t="s">
        <v>180</v>
      </c>
      <c r="D75" s="12" t="s">
        <v>181</v>
      </c>
      <c r="E75" s="6">
        <v>2</v>
      </c>
      <c r="F75" s="15">
        <v>4</v>
      </c>
    </row>
    <row r="76" ht="25" customHeight="1" spans="1:6">
      <c r="A76" s="11">
        <v>71</v>
      </c>
      <c r="B76" s="11" t="s">
        <v>27</v>
      </c>
      <c r="C76" s="12" t="s">
        <v>182</v>
      </c>
      <c r="D76" s="12" t="s">
        <v>183</v>
      </c>
      <c r="E76" s="6">
        <v>2</v>
      </c>
      <c r="F76" s="15">
        <v>2</v>
      </c>
    </row>
    <row r="77" ht="25" customHeight="1" spans="1:6">
      <c r="A77" s="11">
        <v>72</v>
      </c>
      <c r="B77" s="12" t="s">
        <v>30</v>
      </c>
      <c r="C77" s="12" t="s">
        <v>184</v>
      </c>
      <c r="D77" s="13" t="s">
        <v>185</v>
      </c>
      <c r="E77" s="6">
        <v>2</v>
      </c>
      <c r="F77" s="16">
        <v>13</v>
      </c>
    </row>
    <row r="78" ht="25" customHeight="1" spans="1:6">
      <c r="A78" s="11">
        <v>73</v>
      </c>
      <c r="B78" s="12" t="s">
        <v>30</v>
      </c>
      <c r="C78" s="12" t="s">
        <v>186</v>
      </c>
      <c r="D78" s="6" t="s">
        <v>187</v>
      </c>
      <c r="E78" s="6">
        <v>2</v>
      </c>
      <c r="F78" s="16">
        <v>10</v>
      </c>
    </row>
    <row r="79" ht="25" customHeight="1" spans="1:6">
      <c r="A79" s="11">
        <v>74</v>
      </c>
      <c r="B79" s="12" t="s">
        <v>30</v>
      </c>
      <c r="C79" s="12" t="s">
        <v>188</v>
      </c>
      <c r="D79" s="6" t="s">
        <v>189</v>
      </c>
      <c r="E79" s="6">
        <v>2</v>
      </c>
      <c r="F79" s="16">
        <v>10</v>
      </c>
    </row>
    <row r="80" ht="25" customHeight="1" spans="1:6">
      <c r="A80" s="11">
        <v>75</v>
      </c>
      <c r="B80" s="12" t="s">
        <v>30</v>
      </c>
      <c r="C80" s="12" t="s">
        <v>190</v>
      </c>
      <c r="D80" s="6" t="s">
        <v>191</v>
      </c>
      <c r="E80" s="6">
        <v>2</v>
      </c>
      <c r="F80" s="16">
        <v>13</v>
      </c>
    </row>
    <row r="81" ht="25" customHeight="1" spans="1:6">
      <c r="A81" s="11">
        <v>76</v>
      </c>
      <c r="B81" s="12" t="s">
        <v>30</v>
      </c>
      <c r="C81" s="12" t="s">
        <v>192</v>
      </c>
      <c r="D81" s="6" t="s">
        <v>193</v>
      </c>
      <c r="E81" s="6">
        <v>2</v>
      </c>
      <c r="F81" s="16">
        <v>11</v>
      </c>
    </row>
    <row r="82" ht="25" customHeight="1" spans="1:6">
      <c r="A82" s="11">
        <v>77</v>
      </c>
      <c r="B82" s="12" t="s">
        <v>30</v>
      </c>
      <c r="C82" s="12" t="s">
        <v>194</v>
      </c>
      <c r="D82" s="12" t="s">
        <v>195</v>
      </c>
      <c r="E82" s="6">
        <v>2</v>
      </c>
      <c r="F82" s="16">
        <v>6</v>
      </c>
    </row>
    <row r="83" ht="25" customHeight="1" spans="1:6">
      <c r="A83" s="11">
        <v>78</v>
      </c>
      <c r="B83" s="12" t="s">
        <v>30</v>
      </c>
      <c r="C83" s="12" t="s">
        <v>196</v>
      </c>
      <c r="D83" s="12" t="s">
        <v>197</v>
      </c>
      <c r="E83" s="6">
        <v>2</v>
      </c>
      <c r="F83" s="16">
        <v>5</v>
      </c>
    </row>
    <row r="84" ht="25" customHeight="1" spans="1:6">
      <c r="A84" s="11">
        <v>79</v>
      </c>
      <c r="B84" s="12" t="s">
        <v>30</v>
      </c>
      <c r="C84" s="12" t="s">
        <v>198</v>
      </c>
      <c r="D84" s="12" t="s">
        <v>199</v>
      </c>
      <c r="E84" s="6">
        <v>2</v>
      </c>
      <c r="F84" s="16">
        <v>3</v>
      </c>
    </row>
    <row r="85" ht="25" customHeight="1" spans="1:6">
      <c r="A85" s="11">
        <v>80</v>
      </c>
      <c r="B85" s="12" t="s">
        <v>30</v>
      </c>
      <c r="C85" s="12" t="s">
        <v>200</v>
      </c>
      <c r="D85" s="12" t="s">
        <v>201</v>
      </c>
      <c r="E85" s="6">
        <v>2</v>
      </c>
      <c r="F85" s="16">
        <v>3</v>
      </c>
    </row>
    <row r="86" ht="25" customHeight="1" spans="1:6">
      <c r="A86" s="11">
        <v>81</v>
      </c>
      <c r="B86" s="12" t="s">
        <v>30</v>
      </c>
      <c r="C86" s="12" t="s">
        <v>202</v>
      </c>
      <c r="D86" s="12" t="s">
        <v>203</v>
      </c>
      <c r="E86" s="6">
        <v>2</v>
      </c>
      <c r="F86" s="16">
        <v>3</v>
      </c>
    </row>
  </sheetData>
  <mergeCells count="7">
    <mergeCell ref="A4:A5"/>
    <mergeCell ref="B4:B5"/>
    <mergeCell ref="C4:C5"/>
    <mergeCell ref="D4:D5"/>
    <mergeCell ref="E4:E5"/>
    <mergeCell ref="F4:F5"/>
    <mergeCell ref="A2:F3"/>
  </mergeCells>
  <pageMargins left="0.751388888888889" right="0.751388888888889" top="0.590277777777778" bottom="0.511805555555556" header="0.472222222222222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保障村卫生室运行情况表</vt:lpstr>
      <vt:lpstr>2名全科医生全覆盖情况表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语笑嫣然</cp:lastModifiedBy>
  <dcterms:created xsi:type="dcterms:W3CDTF">2020-12-02T08:34:00Z</dcterms:created>
  <dcterms:modified xsi:type="dcterms:W3CDTF">2020-12-04T07:52:19Z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