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0110" activeTab="0"/>
  </bookViews>
  <sheets>
    <sheet name="收支情况" sheetId="1" r:id="rId1"/>
    <sheet name="附表2" sheetId="2" r:id="rId2"/>
    <sheet name="附表3" sheetId="3" r:id="rId3"/>
  </sheets>
  <definedNames/>
  <calcPr fullCalcOnLoad="1"/>
</workbook>
</file>

<file path=xl/sharedStrings.xml><?xml version="1.0" encoding="utf-8"?>
<sst xmlns="http://schemas.openxmlformats.org/spreadsheetml/2006/main" count="67" uniqueCount="32">
  <si>
    <t>公立医院收支情况</t>
  </si>
  <si>
    <t>医院名称</t>
  </si>
  <si>
    <r>
      <t>2016</t>
    </r>
    <r>
      <rPr>
        <b/>
        <sz val="12"/>
        <rFont val="宋体"/>
        <family val="0"/>
      </rPr>
      <t>年</t>
    </r>
  </si>
  <si>
    <r>
      <t>2017</t>
    </r>
    <r>
      <rPr>
        <b/>
        <sz val="12"/>
        <rFont val="宋体"/>
        <family val="0"/>
      </rPr>
      <t>年</t>
    </r>
  </si>
  <si>
    <t>收入（万元）</t>
  </si>
  <si>
    <t>支出（万元）</t>
  </si>
  <si>
    <r>
      <t>较</t>
    </r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年增长率</t>
    </r>
    <r>
      <rPr>
        <b/>
        <sz val="12"/>
        <rFont val="Times New Roman"/>
        <family val="1"/>
      </rPr>
      <t>%</t>
    </r>
  </si>
  <si>
    <t>益阳市中心医院</t>
  </si>
  <si>
    <r>
      <t>益阳市第一</t>
    </r>
    <r>
      <rPr>
        <sz val="12"/>
        <rFont val="Calibri"/>
        <family val="2"/>
      </rPr>
      <t>中医医院</t>
    </r>
  </si>
  <si>
    <r>
      <t>益阳市第四</t>
    </r>
    <r>
      <rPr>
        <sz val="12"/>
        <rFont val="Calibri"/>
        <family val="2"/>
      </rPr>
      <t>人民医院</t>
    </r>
  </si>
  <si>
    <t>益阳市人民医院</t>
  </si>
  <si>
    <t>益阳市中医医院</t>
  </si>
  <si>
    <t>资阳区脑科医院</t>
  </si>
  <si>
    <t>益阳市第三人民医院</t>
  </si>
  <si>
    <t>赫山区精神病医院</t>
  </si>
  <si>
    <t>赫山区中医医院</t>
  </si>
  <si>
    <t>单位：元</t>
  </si>
  <si>
    <t>门诊次均医药费用及增幅</t>
  </si>
  <si>
    <t>住院人均医药费用及增幅</t>
  </si>
  <si>
    <r>
      <t>较</t>
    </r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年增长率</t>
    </r>
    <r>
      <rPr>
        <sz val="12"/>
        <rFont val="Calibri"/>
        <family val="2"/>
      </rPr>
      <t>%</t>
    </r>
  </si>
  <si>
    <t xml:space="preserve"> </t>
  </si>
  <si>
    <t>主要病种例均费用（元）</t>
  </si>
  <si>
    <t>急性上呼吸道感染</t>
  </si>
  <si>
    <t>高血压</t>
  </si>
  <si>
    <t>慢性下呼吸道疾病</t>
  </si>
  <si>
    <t>尿石病</t>
  </si>
  <si>
    <t>糖尿病</t>
  </si>
  <si>
    <t>2016年</t>
  </si>
  <si>
    <t>2017年</t>
  </si>
  <si>
    <t>较2016年增长率%</t>
  </si>
  <si>
    <t>益阳市第一中医医院</t>
  </si>
  <si>
    <t>益阳市第四人民医院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</si>
</sst>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6"/>
      <name val="仿宋_GB2312"/>
      <family val="3"/>
    </font>
    <font>
      <sz val="12"/>
      <color indexed="8"/>
      <name val="宋体"/>
      <family val="0"/>
    </font>
    <font>
      <b/>
      <sz val="10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10.5"/>
      <name val="Calibri"/>
      <family val="2"/>
    </font>
    <font>
      <sz val="10"/>
      <name val="宋体"/>
      <family val="0"/>
    </font>
    <font>
      <sz val="18"/>
      <name val="方正小标宋简体"/>
      <family val="0"/>
    </font>
    <font>
      <sz val="1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10" fontId="8" fillId="0" borderId="9" xfId="0" applyNumberFormat="1" applyFont="1" applyBorder="1" applyAlignment="1">
      <alignment horizontal="center" vertical="center" wrapText="1"/>
    </xf>
    <xf numFmtId="10" fontId="8" fillId="0" borderId="9" xfId="33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0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zoomScalePageLayoutView="0" workbookViewId="0" topLeftCell="A1">
      <selection activeCell="C17" sqref="C17"/>
    </sheetView>
  </sheetViews>
  <sheetFormatPr defaultColWidth="9.00390625" defaultRowHeight="14.25"/>
  <cols>
    <col min="1" max="1" width="19.125" style="0" customWidth="1"/>
    <col min="2" max="7" width="15.75390625" style="0" customWidth="1"/>
  </cols>
  <sheetData>
    <row r="1" spans="1:7" ht="24.75" customHeight="1">
      <c r="A1" s="22" t="s">
        <v>0</v>
      </c>
      <c r="B1" s="22"/>
      <c r="C1" s="22"/>
      <c r="D1" s="22"/>
      <c r="E1" s="22"/>
      <c r="F1" s="22"/>
      <c r="G1" s="22"/>
    </row>
    <row r="2" spans="1:7" s="18" customFormat="1" ht="24.75" customHeight="1">
      <c r="A2" s="19"/>
      <c r="B2" s="19"/>
      <c r="C2" s="19"/>
      <c r="D2" s="19"/>
      <c r="E2" s="19"/>
      <c r="F2" s="19"/>
      <c r="G2" s="19"/>
    </row>
    <row r="3" spans="1:7" ht="30" customHeight="1">
      <c r="A3" s="24" t="s">
        <v>1</v>
      </c>
      <c r="B3" s="23" t="s">
        <v>2</v>
      </c>
      <c r="C3" s="23"/>
      <c r="D3" s="23" t="s">
        <v>3</v>
      </c>
      <c r="E3" s="23"/>
      <c r="F3" s="23"/>
      <c r="G3" s="23"/>
    </row>
    <row r="4" spans="1:7" ht="30" customHeight="1">
      <c r="A4" s="23"/>
      <c r="B4" s="2" t="s">
        <v>4</v>
      </c>
      <c r="C4" s="2" t="s">
        <v>5</v>
      </c>
      <c r="D4" s="2" t="s">
        <v>4</v>
      </c>
      <c r="E4" s="2" t="s">
        <v>6</v>
      </c>
      <c r="F4" s="2" t="s">
        <v>5</v>
      </c>
      <c r="G4" s="2" t="s">
        <v>6</v>
      </c>
    </row>
    <row r="5" spans="1:7" ht="30" customHeight="1">
      <c r="A5" s="29" t="s">
        <v>7</v>
      </c>
      <c r="B5" s="13">
        <v>85816</v>
      </c>
      <c r="C5" s="13">
        <v>85397</v>
      </c>
      <c r="D5" s="13">
        <v>93111</v>
      </c>
      <c r="E5" s="13">
        <v>8.5</v>
      </c>
      <c r="F5" s="13">
        <v>92710</v>
      </c>
      <c r="G5" s="13">
        <v>8.56</v>
      </c>
    </row>
    <row r="6" spans="1:7" ht="30" customHeight="1">
      <c r="A6" s="29" t="s">
        <v>30</v>
      </c>
      <c r="B6" s="13">
        <v>15816.81</v>
      </c>
      <c r="C6" s="13">
        <v>15603.6</v>
      </c>
      <c r="D6" s="13">
        <v>17321.85</v>
      </c>
      <c r="E6" s="14">
        <v>0.095</v>
      </c>
      <c r="F6" s="13">
        <v>16145.87</v>
      </c>
      <c r="G6" s="14">
        <v>0.0347</v>
      </c>
    </row>
    <row r="7" spans="1:7" ht="30" customHeight="1">
      <c r="A7" s="29" t="s">
        <v>31</v>
      </c>
      <c r="B7" s="13">
        <v>9180.12</v>
      </c>
      <c r="C7" s="13">
        <v>8281.96</v>
      </c>
      <c r="D7" s="20">
        <v>9699.12</v>
      </c>
      <c r="E7" s="15">
        <f>(D7-B7)/B7</f>
        <v>0.05653520869008248</v>
      </c>
      <c r="F7" s="13">
        <v>9518.39</v>
      </c>
      <c r="G7" s="15">
        <f>(F7-C7)/C7</f>
        <v>0.14929195504445814</v>
      </c>
    </row>
    <row r="8" spans="1:7" ht="30" customHeight="1">
      <c r="A8" s="30" t="s">
        <v>10</v>
      </c>
      <c r="B8" s="13">
        <v>22091.9</v>
      </c>
      <c r="C8" s="13">
        <v>22043.1</v>
      </c>
      <c r="D8" s="13">
        <v>22951.3</v>
      </c>
      <c r="E8" s="14">
        <v>0.037000000000000005</v>
      </c>
      <c r="F8" s="13">
        <v>23447.5</v>
      </c>
      <c r="G8" s="14">
        <v>0.064</v>
      </c>
    </row>
    <row r="9" spans="1:7" ht="30" customHeight="1">
      <c r="A9" s="30" t="s">
        <v>11</v>
      </c>
      <c r="B9" s="13">
        <v>1985.58</v>
      </c>
      <c r="C9" s="13">
        <v>3023.52</v>
      </c>
      <c r="D9" s="13">
        <v>2779.66</v>
      </c>
      <c r="E9" s="14">
        <v>0.3999234480605163</v>
      </c>
      <c r="F9" s="13">
        <v>3700.66</v>
      </c>
      <c r="G9" s="14">
        <v>0.22395750648251042</v>
      </c>
    </row>
    <row r="10" spans="1:7" ht="30" customHeight="1">
      <c r="A10" s="30" t="s">
        <v>12</v>
      </c>
      <c r="B10" s="13">
        <v>1143.41</v>
      </c>
      <c r="C10" s="13">
        <v>520.64</v>
      </c>
      <c r="D10" s="13">
        <v>1067.9</v>
      </c>
      <c r="E10" s="21">
        <v>-0.07</v>
      </c>
      <c r="F10" s="13">
        <v>566.22</v>
      </c>
      <c r="G10" s="14">
        <v>0.087</v>
      </c>
    </row>
    <row r="11" spans="1:7" ht="30" customHeight="1">
      <c r="A11" s="30" t="s">
        <v>13</v>
      </c>
      <c r="B11" s="13">
        <f>16725.05+236.19+60.39</f>
        <v>17021.629999999997</v>
      </c>
      <c r="C11" s="13">
        <f>13957.51+2722.27+22.52</f>
        <v>16702.3</v>
      </c>
      <c r="D11" s="13">
        <f>18306.13+248.75+58.43</f>
        <v>18613.31</v>
      </c>
      <c r="E11" s="20">
        <v>0.0935</v>
      </c>
      <c r="F11" s="13">
        <f>15025.59+3292.1+56.96</f>
        <v>18374.649999999998</v>
      </c>
      <c r="G11" s="14">
        <v>0.1001</v>
      </c>
    </row>
    <row r="12" spans="1:7" ht="30" customHeight="1">
      <c r="A12" s="30" t="s">
        <v>14</v>
      </c>
      <c r="B12" s="13">
        <v>1174.65</v>
      </c>
      <c r="C12" s="13">
        <v>1932.55</v>
      </c>
      <c r="D12" s="13">
        <v>1246.5</v>
      </c>
      <c r="E12" s="13">
        <v>0.06</v>
      </c>
      <c r="F12" s="13">
        <v>1532.04</v>
      </c>
      <c r="G12" s="13">
        <v>-0.21</v>
      </c>
    </row>
    <row r="13" spans="1:7" ht="30" customHeight="1">
      <c r="A13" s="30" t="s">
        <v>15</v>
      </c>
      <c r="B13" s="13">
        <v>804.22</v>
      </c>
      <c r="C13" s="13">
        <v>1204.67</v>
      </c>
      <c r="D13" s="13">
        <v>830.1</v>
      </c>
      <c r="E13" s="13">
        <v>3</v>
      </c>
      <c r="F13" s="13">
        <v>1373.43</v>
      </c>
      <c r="G13" s="13">
        <v>14</v>
      </c>
    </row>
  </sheetData>
  <sheetProtection/>
  <mergeCells count="4">
    <mergeCell ref="A1:G1"/>
    <mergeCell ref="B3:C3"/>
    <mergeCell ref="D3:G3"/>
    <mergeCell ref="A3:A4"/>
  </mergeCell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selection activeCell="C8" sqref="C8"/>
    </sheetView>
  </sheetViews>
  <sheetFormatPr defaultColWidth="9.00390625" defaultRowHeight="14.25"/>
  <cols>
    <col min="1" max="1" width="18.875" style="0" customWidth="1"/>
    <col min="2" max="3" width="15.75390625" style="0" customWidth="1"/>
    <col min="4" max="4" width="19.25390625" style="0" customWidth="1"/>
    <col min="5" max="5" width="15.75390625" style="0" customWidth="1"/>
    <col min="6" max="6" width="16.625" style="0" customWidth="1"/>
    <col min="7" max="7" width="18.625" style="0" customWidth="1"/>
  </cols>
  <sheetData>
    <row r="1" spans="1:8" ht="15.75">
      <c r="A1" s="9"/>
      <c r="B1" s="9"/>
      <c r="C1" s="10"/>
      <c r="D1" s="10"/>
      <c r="E1" s="9"/>
      <c r="F1" s="10"/>
      <c r="G1" s="11" t="s">
        <v>16</v>
      </c>
      <c r="H1" s="12"/>
    </row>
    <row r="2" spans="1:8" ht="32.25" customHeight="1">
      <c r="A2" s="25" t="s">
        <v>1</v>
      </c>
      <c r="B2" s="23" t="s">
        <v>17</v>
      </c>
      <c r="C2" s="23"/>
      <c r="D2" s="23"/>
      <c r="E2" s="23" t="s">
        <v>18</v>
      </c>
      <c r="F2" s="23"/>
      <c r="G2" s="23"/>
      <c r="H2" s="12"/>
    </row>
    <row r="3" spans="1:8" ht="24" customHeight="1">
      <c r="A3" s="26"/>
      <c r="B3" s="1" t="s">
        <v>2</v>
      </c>
      <c r="C3" s="1" t="s">
        <v>3</v>
      </c>
      <c r="D3" s="2" t="s">
        <v>19</v>
      </c>
      <c r="E3" s="1" t="s">
        <v>2</v>
      </c>
      <c r="F3" s="1" t="s">
        <v>3</v>
      </c>
      <c r="G3" s="2" t="s">
        <v>19</v>
      </c>
      <c r="H3" s="12"/>
    </row>
    <row r="4" spans="1:8" ht="30" customHeight="1">
      <c r="A4" s="3" t="s">
        <v>7</v>
      </c>
      <c r="B4" s="13">
        <v>373</v>
      </c>
      <c r="C4" s="13">
        <v>392</v>
      </c>
      <c r="D4" s="13">
        <v>5.1</v>
      </c>
      <c r="E4" s="13">
        <v>10810</v>
      </c>
      <c r="F4" s="13">
        <v>11535</v>
      </c>
      <c r="G4" s="13">
        <v>6.7</v>
      </c>
      <c r="H4" s="12"/>
    </row>
    <row r="5" spans="1:8" ht="30" customHeight="1">
      <c r="A5" s="3" t="s">
        <v>8</v>
      </c>
      <c r="B5" s="13">
        <v>204.75</v>
      </c>
      <c r="C5" s="13">
        <v>164.02</v>
      </c>
      <c r="D5" s="14">
        <v>-0.1989</v>
      </c>
      <c r="E5" s="13">
        <v>6762.77</v>
      </c>
      <c r="F5" s="13">
        <v>6974.06</v>
      </c>
      <c r="G5" s="14">
        <v>0.0312</v>
      </c>
      <c r="H5" s="12"/>
    </row>
    <row r="6" spans="1:8" ht="30" customHeight="1">
      <c r="A6" s="3" t="s">
        <v>9</v>
      </c>
      <c r="B6" s="13">
        <v>446.72</v>
      </c>
      <c r="C6" s="13">
        <v>304.91</v>
      </c>
      <c r="D6" s="15">
        <f>(C6-B6)/B6</f>
        <v>-0.317447170487106</v>
      </c>
      <c r="E6" s="13">
        <v>4975.99</v>
      </c>
      <c r="F6" s="13">
        <v>4792.31</v>
      </c>
      <c r="G6" s="15">
        <f>(F6-E6)/E6</f>
        <v>-0.03691325746233401</v>
      </c>
      <c r="H6" s="12"/>
    </row>
    <row r="7" spans="1:8" ht="30" customHeight="1">
      <c r="A7" s="5" t="s">
        <v>10</v>
      </c>
      <c r="B7" s="13">
        <v>226.7</v>
      </c>
      <c r="C7" s="13">
        <v>253.2</v>
      </c>
      <c r="D7" s="14">
        <v>0.11699999999999999</v>
      </c>
      <c r="E7" s="13">
        <v>6595.5</v>
      </c>
      <c r="F7" s="13">
        <v>6900.2</v>
      </c>
      <c r="G7" s="14">
        <v>0.046</v>
      </c>
      <c r="H7" s="12"/>
    </row>
    <row r="8" spans="1:8" ht="30" customHeight="1">
      <c r="A8" s="5" t="s">
        <v>11</v>
      </c>
      <c r="B8" s="13">
        <v>81.8</v>
      </c>
      <c r="C8" s="13">
        <v>87.1</v>
      </c>
      <c r="D8" s="14">
        <v>0.06479217603911977</v>
      </c>
      <c r="E8" s="13">
        <v>4180.93</v>
      </c>
      <c r="F8" s="13">
        <v>3858.03</v>
      </c>
      <c r="G8" s="14">
        <v>-0.07723162071596512</v>
      </c>
      <c r="H8" s="12"/>
    </row>
    <row r="9" spans="1:8" ht="30" customHeight="1">
      <c r="A9" s="5" t="s">
        <v>12</v>
      </c>
      <c r="B9" s="13">
        <v>510.04</v>
      </c>
      <c r="C9" s="13">
        <v>395.38</v>
      </c>
      <c r="D9" s="14">
        <v>-0.22399999999999998</v>
      </c>
      <c r="E9" s="13">
        <v>7263.58</v>
      </c>
      <c r="F9" s="13">
        <v>6569.19</v>
      </c>
      <c r="G9" s="14">
        <v>-0.096</v>
      </c>
      <c r="H9" s="12"/>
    </row>
    <row r="10" spans="1:8" ht="30" customHeight="1">
      <c r="A10" s="5" t="s">
        <v>13</v>
      </c>
      <c r="B10" s="13">
        <v>196.66</v>
      </c>
      <c r="C10" s="31">
        <v>202.94</v>
      </c>
      <c r="D10" s="31">
        <v>0.0319</v>
      </c>
      <c r="E10" s="31">
        <v>4983.3</v>
      </c>
      <c r="F10" s="31">
        <v>5373.66</v>
      </c>
      <c r="G10" s="31">
        <v>0.0783</v>
      </c>
      <c r="H10" s="12"/>
    </row>
    <row r="11" spans="1:8" ht="30" customHeight="1">
      <c r="A11" s="5" t="s">
        <v>14</v>
      </c>
      <c r="B11" s="13">
        <v>166.94</v>
      </c>
      <c r="C11" s="13">
        <v>168.98</v>
      </c>
      <c r="D11" s="21">
        <v>0.01</v>
      </c>
      <c r="E11" s="13">
        <v>11946.49</v>
      </c>
      <c r="F11" s="13">
        <v>10047.06</v>
      </c>
      <c r="G11" s="21">
        <v>-0.16</v>
      </c>
      <c r="H11" s="12"/>
    </row>
    <row r="12" spans="1:8" ht="30" customHeight="1">
      <c r="A12" s="5" t="s">
        <v>15</v>
      </c>
      <c r="B12" s="32">
        <v>146</v>
      </c>
      <c r="C12" s="32">
        <v>148</v>
      </c>
      <c r="D12" s="32">
        <v>1.4</v>
      </c>
      <c r="E12" s="32">
        <v>1850</v>
      </c>
      <c r="F12" s="32">
        <v>2000</v>
      </c>
      <c r="G12" s="32">
        <v>8.1</v>
      </c>
      <c r="H12" s="16"/>
    </row>
    <row r="13" spans="1:5" ht="14.25">
      <c r="A13" s="27" t="s">
        <v>20</v>
      </c>
      <c r="E13" s="17"/>
    </row>
    <row r="14" ht="14.25">
      <c r="A14" s="27"/>
    </row>
  </sheetData>
  <sheetProtection/>
  <mergeCells count="4">
    <mergeCell ref="B2:D2"/>
    <mergeCell ref="E2:G2"/>
    <mergeCell ref="A2:A3"/>
    <mergeCell ref="A13:A1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zoomScalePageLayoutView="0" workbookViewId="0" topLeftCell="A10">
      <selection activeCell="C37" sqref="C37"/>
    </sheetView>
  </sheetViews>
  <sheetFormatPr defaultColWidth="8.75390625" defaultRowHeight="14.25"/>
  <cols>
    <col min="1" max="1" width="23.75390625" style="0" customWidth="1"/>
    <col min="2" max="16" width="15.75390625" style="0" customWidth="1"/>
  </cols>
  <sheetData>
    <row r="1" spans="1:16" ht="32.25" customHeight="1">
      <c r="A1" s="23" t="s">
        <v>1</v>
      </c>
      <c r="B1" s="24" t="s">
        <v>21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0.25">
      <c r="A2" s="23"/>
      <c r="B2" s="28" t="s">
        <v>22</v>
      </c>
      <c r="C2" s="28"/>
      <c r="D2" s="28"/>
      <c r="E2" s="28" t="s">
        <v>23</v>
      </c>
      <c r="F2" s="28"/>
      <c r="G2" s="28"/>
      <c r="H2" s="28" t="s">
        <v>24</v>
      </c>
      <c r="I2" s="28"/>
      <c r="J2" s="28"/>
      <c r="K2" s="28" t="s">
        <v>25</v>
      </c>
      <c r="L2" s="28"/>
      <c r="M2" s="28"/>
      <c r="N2" s="28" t="s">
        <v>26</v>
      </c>
      <c r="O2" s="28"/>
      <c r="P2" s="28"/>
    </row>
    <row r="3" spans="1:16" ht="28.5">
      <c r="A3" s="23"/>
      <c r="B3" s="1" t="s">
        <v>27</v>
      </c>
      <c r="C3" s="1" t="s">
        <v>28</v>
      </c>
      <c r="D3" s="2" t="s">
        <v>29</v>
      </c>
      <c r="E3" s="1" t="s">
        <v>27</v>
      </c>
      <c r="F3" s="1" t="s">
        <v>28</v>
      </c>
      <c r="G3" s="2" t="s">
        <v>29</v>
      </c>
      <c r="H3" s="1" t="s">
        <v>27</v>
      </c>
      <c r="I3" s="1" t="s">
        <v>28</v>
      </c>
      <c r="J3" s="2" t="s">
        <v>29</v>
      </c>
      <c r="K3" s="1" t="s">
        <v>27</v>
      </c>
      <c r="L3" s="1" t="s">
        <v>28</v>
      </c>
      <c r="M3" s="2" t="s">
        <v>29</v>
      </c>
      <c r="N3" s="1" t="s">
        <v>27</v>
      </c>
      <c r="O3" s="1" t="s">
        <v>28</v>
      </c>
      <c r="P3" s="2" t="s">
        <v>29</v>
      </c>
    </row>
    <row r="4" spans="1:16" ht="30" customHeight="1">
      <c r="A4" s="3" t="s">
        <v>7</v>
      </c>
      <c r="B4" s="1">
        <v>2675</v>
      </c>
      <c r="C4" s="1">
        <v>2758</v>
      </c>
      <c r="D4" s="1">
        <v>3.1</v>
      </c>
      <c r="E4" s="1">
        <v>7698</v>
      </c>
      <c r="F4" s="1">
        <v>7605</v>
      </c>
      <c r="G4" s="1">
        <v>-1.2</v>
      </c>
      <c r="H4" s="1">
        <v>13037</v>
      </c>
      <c r="I4" s="1">
        <v>12342</v>
      </c>
      <c r="J4" s="1">
        <v>-5.3</v>
      </c>
      <c r="K4" s="1">
        <v>11686</v>
      </c>
      <c r="L4" s="1">
        <v>12344</v>
      </c>
      <c r="M4" s="1">
        <v>5.6</v>
      </c>
      <c r="N4" s="1">
        <v>9608</v>
      </c>
      <c r="O4" s="1">
        <v>10127</v>
      </c>
      <c r="P4" s="1">
        <v>5.4</v>
      </c>
    </row>
    <row r="5" spans="1:16" ht="30" customHeight="1">
      <c r="A5" s="3" t="s">
        <v>8</v>
      </c>
      <c r="B5" s="1">
        <v>3060</v>
      </c>
      <c r="C5" s="1">
        <v>3191</v>
      </c>
      <c r="D5" s="4">
        <v>0.042800000000000005</v>
      </c>
      <c r="E5" s="1">
        <v>4490</v>
      </c>
      <c r="F5" s="1">
        <v>6228</v>
      </c>
      <c r="G5" s="4">
        <v>0.342</v>
      </c>
      <c r="H5" s="1">
        <v>7656</v>
      </c>
      <c r="I5" s="1">
        <v>7789</v>
      </c>
      <c r="J5" s="4">
        <v>0.017</v>
      </c>
      <c r="K5" s="1">
        <v>14420</v>
      </c>
      <c r="L5" s="1">
        <v>16328</v>
      </c>
      <c r="M5" s="4">
        <v>0.132</v>
      </c>
      <c r="N5" s="1">
        <v>6013</v>
      </c>
      <c r="O5" s="1">
        <v>6609</v>
      </c>
      <c r="P5" s="8">
        <v>0.1</v>
      </c>
    </row>
    <row r="6" spans="1:16" ht="30" customHeight="1">
      <c r="A6" s="3" t="s">
        <v>9</v>
      </c>
      <c r="B6" s="1">
        <v>1520</v>
      </c>
      <c r="C6" s="1">
        <v>1615</v>
      </c>
      <c r="D6" s="4">
        <v>0.0625</v>
      </c>
      <c r="E6" s="1">
        <v>4810</v>
      </c>
      <c r="F6" s="1">
        <v>4860</v>
      </c>
      <c r="G6" s="4">
        <v>0.0103</v>
      </c>
      <c r="H6" s="1">
        <v>4516</v>
      </c>
      <c r="I6" s="1">
        <v>4650</v>
      </c>
      <c r="J6" s="4">
        <v>0.0296</v>
      </c>
      <c r="K6" s="1">
        <v>10087</v>
      </c>
      <c r="L6" s="1">
        <v>12165</v>
      </c>
      <c r="M6" s="4">
        <v>0.0206</v>
      </c>
      <c r="N6" s="1">
        <v>4580</v>
      </c>
      <c r="O6" s="1">
        <v>4720</v>
      </c>
      <c r="P6" s="4">
        <v>0.0305</v>
      </c>
    </row>
    <row r="7" spans="1:16" ht="30" customHeight="1">
      <c r="A7" s="5" t="s">
        <v>10</v>
      </c>
      <c r="B7" s="6">
        <v>1678</v>
      </c>
      <c r="C7" s="6">
        <v>2005</v>
      </c>
      <c r="D7" s="7">
        <v>0.163</v>
      </c>
      <c r="E7" s="6">
        <v>6294</v>
      </c>
      <c r="F7" s="6">
        <v>5797</v>
      </c>
      <c r="G7" s="7">
        <v>0.086</v>
      </c>
      <c r="H7" s="6">
        <v>4705</v>
      </c>
      <c r="I7" s="6">
        <v>4936</v>
      </c>
      <c r="J7" s="7">
        <v>0.049</v>
      </c>
      <c r="K7" s="6">
        <v>13498</v>
      </c>
      <c r="L7" s="6">
        <v>15564</v>
      </c>
      <c r="M7" s="7">
        <v>0.153</v>
      </c>
      <c r="N7" s="6">
        <v>5955</v>
      </c>
      <c r="O7" s="6">
        <v>6599</v>
      </c>
      <c r="P7" s="7">
        <v>0.10800000000000001</v>
      </c>
    </row>
    <row r="8" spans="1:16" ht="30" customHeight="1">
      <c r="A8" s="5" t="s">
        <v>11</v>
      </c>
      <c r="B8" s="6">
        <v>1803.45</v>
      </c>
      <c r="C8" s="6">
        <v>1798.25</v>
      </c>
      <c r="D8" s="7">
        <v>-0.0028833624442041895</v>
      </c>
      <c r="E8" s="6">
        <v>3067.51</v>
      </c>
      <c r="F8" s="6">
        <v>3004.85</v>
      </c>
      <c r="G8" s="7">
        <v>-0.020426991273052184</v>
      </c>
      <c r="H8" s="6">
        <v>1826.32</v>
      </c>
      <c r="I8" s="6">
        <v>1807.23</v>
      </c>
      <c r="J8" s="7">
        <v>-0.010452713653686057</v>
      </c>
      <c r="K8" s="6">
        <v>1807.29</v>
      </c>
      <c r="L8" s="6">
        <v>1824.32</v>
      </c>
      <c r="M8" s="7">
        <v>0.00942294817101847</v>
      </c>
      <c r="N8" s="6">
        <v>3578.4</v>
      </c>
      <c r="O8" s="6">
        <v>3548.52</v>
      </c>
      <c r="P8" s="7">
        <v>-0.008350100603621761</v>
      </c>
    </row>
    <row r="9" spans="1:16" ht="30" customHeight="1">
      <c r="A9" s="5" t="s">
        <v>13</v>
      </c>
      <c r="B9" s="13">
        <v>2487</v>
      </c>
      <c r="C9" s="13">
        <v>2601</v>
      </c>
      <c r="D9" s="13">
        <v>4.58</v>
      </c>
      <c r="E9" s="13">
        <v>3820</v>
      </c>
      <c r="F9" s="13">
        <v>5242</v>
      </c>
      <c r="G9" s="13">
        <v>37.22</v>
      </c>
      <c r="H9" s="13">
        <v>6606</v>
      </c>
      <c r="I9" s="13">
        <v>6339</v>
      </c>
      <c r="J9" s="13">
        <v>-4.04</v>
      </c>
      <c r="K9" s="13">
        <v>3844</v>
      </c>
      <c r="L9" s="13">
        <v>4261</v>
      </c>
      <c r="M9" s="13">
        <v>10.84</v>
      </c>
      <c r="N9" s="13">
        <v>5229</v>
      </c>
      <c r="O9" s="13">
        <v>5747</v>
      </c>
      <c r="P9" s="13">
        <v>9.9</v>
      </c>
    </row>
  </sheetData>
  <sheetProtection/>
  <mergeCells count="7">
    <mergeCell ref="A1:A3"/>
    <mergeCell ref="B1:P1"/>
    <mergeCell ref="B2:D2"/>
    <mergeCell ref="E2:G2"/>
    <mergeCell ref="H2:J2"/>
    <mergeCell ref="K2:M2"/>
    <mergeCell ref="N2:P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2018-04-02T06:17:17Z</dcterms:created>
  <dcterms:modified xsi:type="dcterms:W3CDTF">2018-04-04T01:41:24Z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